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ISK_IMG/Projet de PLan de passation 2024 VF validé:"/>
    </mc:Choice>
  </mc:AlternateContent>
  <xr:revisionPtr revIDLastSave="0" documentId="13_ncr:1_{D36F0756-91A3-6145-B5E4-2DFF334FDAB6}" xr6:coauthVersionLast="40" xr6:coauthVersionMax="40" xr10:uidLastSave="{00000000-0000-0000-0000-000000000000}"/>
  <bookViews>
    <workbookView xWindow="0" yWindow="500" windowWidth="28800" windowHeight="16180" xr2:uid="{00000000-000D-0000-FFFF-FFFF00000000}"/>
  </bookViews>
  <sheets>
    <sheet name="fourniture.  " sheetId="8" r:id="rId1"/>
    <sheet name="Prestation Intellectuelle" sheetId="5" r:id="rId2"/>
    <sheet name="Travaux" sheetId="6" r:id="rId3"/>
  </sheets>
  <definedNames>
    <definedName name="_xlnm._FilterDatabase" localSheetId="0" hidden="1">'fourniture.  '!$A$12:$G$70</definedName>
    <definedName name="_xlnm.Print_Area" localSheetId="0">'fourniture.  '!$73:$204</definedName>
  </definedNames>
  <calcPr calcId="191029"/>
</workbook>
</file>

<file path=xl/calcChain.xml><?xml version="1.0" encoding="utf-8"?>
<calcChain xmlns="http://schemas.openxmlformats.org/spreadsheetml/2006/main">
  <c r="K60" i="8" l="1"/>
  <c r="L60" i="8" s="1"/>
  <c r="M60" i="8" s="1"/>
  <c r="O60" i="8" s="1"/>
  <c r="P60" i="8" s="1"/>
  <c r="S60" i="8" s="1"/>
  <c r="T60" i="8" s="1"/>
  <c r="U60" i="8" s="1"/>
  <c r="V60" i="8" s="1"/>
  <c r="W60" i="8" s="1"/>
  <c r="X60" i="8" s="1"/>
  <c r="K187" i="8"/>
  <c r="L187" i="8" s="1"/>
  <c r="M187" i="8" s="1"/>
  <c r="O187" i="8" s="1"/>
  <c r="P187" i="8" s="1"/>
  <c r="S187" i="8" s="1"/>
  <c r="T187" i="8" s="1"/>
  <c r="U187" i="8" s="1"/>
  <c r="V187" i="8" s="1"/>
  <c r="W187" i="8" s="1"/>
  <c r="K53" i="6" l="1"/>
  <c r="L53" i="6" s="1"/>
  <c r="M53" i="6" s="1"/>
  <c r="O53" i="6" s="1"/>
  <c r="P53" i="6" s="1"/>
  <c r="S53" i="6" s="1"/>
  <c r="T53" i="6" s="1"/>
  <c r="U53" i="6" s="1"/>
  <c r="V53" i="6" s="1"/>
  <c r="W53" i="6" s="1"/>
  <c r="K51" i="6"/>
  <c r="L51" i="6" s="1"/>
  <c r="M51" i="6" s="1"/>
  <c r="O51" i="6" s="1"/>
  <c r="P51" i="6" s="1"/>
  <c r="S51" i="6" s="1"/>
  <c r="T51" i="6" s="1"/>
  <c r="U51" i="6" s="1"/>
  <c r="V51" i="6" s="1"/>
  <c r="W51" i="6" s="1"/>
  <c r="K49" i="6"/>
  <c r="L49" i="6" s="1"/>
  <c r="M49" i="6" s="1"/>
  <c r="O49" i="6" s="1"/>
  <c r="P49" i="6" s="1"/>
  <c r="S49" i="6" s="1"/>
  <c r="T49" i="6" s="1"/>
  <c r="U49" i="6" s="1"/>
  <c r="V49" i="6" s="1"/>
  <c r="W49" i="6" s="1"/>
  <c r="K47" i="6"/>
  <c r="L47" i="6" s="1"/>
  <c r="M47" i="6" s="1"/>
  <c r="O47" i="6" s="1"/>
  <c r="P47" i="6" s="1"/>
  <c r="S47" i="6" s="1"/>
  <c r="T47" i="6" s="1"/>
  <c r="U47" i="6" s="1"/>
  <c r="V47" i="6" s="1"/>
  <c r="W47" i="6" s="1"/>
  <c r="K45" i="6"/>
  <c r="L45" i="6" s="1"/>
  <c r="M45" i="6" s="1"/>
  <c r="O45" i="6" s="1"/>
  <c r="P45" i="6" s="1"/>
  <c r="S45" i="6" s="1"/>
  <c r="T45" i="6" s="1"/>
  <c r="U45" i="6" s="1"/>
  <c r="V45" i="6" s="1"/>
  <c r="W45" i="6" s="1"/>
  <c r="K43" i="6"/>
  <c r="L43" i="6" s="1"/>
  <c r="M43" i="6" s="1"/>
  <c r="O43" i="6" s="1"/>
  <c r="P43" i="6" s="1"/>
  <c r="S43" i="6" s="1"/>
  <c r="T43" i="6" s="1"/>
  <c r="U43" i="6" s="1"/>
  <c r="V43" i="6" s="1"/>
  <c r="W43" i="6" s="1"/>
  <c r="K41" i="6"/>
  <c r="L41" i="6" s="1"/>
  <c r="M41" i="6" s="1"/>
  <c r="O41" i="6" s="1"/>
  <c r="P41" i="6" s="1"/>
  <c r="S41" i="6" s="1"/>
  <c r="T41" i="6" s="1"/>
  <c r="U41" i="6" s="1"/>
  <c r="V41" i="6" s="1"/>
  <c r="W41" i="6" s="1"/>
  <c r="K39" i="6"/>
  <c r="L39" i="6" s="1"/>
  <c r="M39" i="6" s="1"/>
  <c r="O39" i="6" s="1"/>
  <c r="P39" i="6" s="1"/>
  <c r="S39" i="6" s="1"/>
  <c r="T39" i="6" s="1"/>
  <c r="U39" i="6" s="1"/>
  <c r="V39" i="6" s="1"/>
  <c r="W39" i="6" s="1"/>
  <c r="K183" i="8" l="1"/>
  <c r="L183" i="8" s="1"/>
  <c r="M183" i="8" s="1"/>
  <c r="O183" i="8" s="1"/>
  <c r="P183" i="8" s="1"/>
  <c r="S183" i="8" s="1"/>
  <c r="T183" i="8" s="1"/>
  <c r="U183" i="8" s="1"/>
  <c r="V183" i="8" s="1"/>
  <c r="W183" i="8" s="1"/>
  <c r="K181" i="8"/>
  <c r="L181" i="8" s="1"/>
  <c r="M181" i="8" s="1"/>
  <c r="O181" i="8" s="1"/>
  <c r="P181" i="8" s="1"/>
  <c r="S181" i="8" s="1"/>
  <c r="T181" i="8" s="1"/>
  <c r="U181" i="8" s="1"/>
  <c r="V181" i="8" s="1"/>
  <c r="W181" i="8" s="1"/>
  <c r="K161" i="8" l="1"/>
  <c r="L161" i="8" s="1"/>
  <c r="M161" i="8" s="1"/>
  <c r="O161" i="8" s="1"/>
  <c r="P161" i="8" s="1"/>
  <c r="S161" i="8" s="1"/>
  <c r="T161" i="8" s="1"/>
  <c r="U161" i="8" s="1"/>
  <c r="V161" i="8" s="1"/>
  <c r="W161" i="8" s="1"/>
  <c r="K159" i="8"/>
  <c r="L159" i="8" s="1"/>
  <c r="M159" i="8" s="1"/>
  <c r="O159" i="8" s="1"/>
  <c r="P159" i="8" s="1"/>
  <c r="S159" i="8" s="1"/>
  <c r="T159" i="8" s="1"/>
  <c r="U159" i="8" s="1"/>
  <c r="V159" i="8" s="1"/>
  <c r="W159" i="8" s="1"/>
  <c r="K157" i="8"/>
  <c r="L157" i="8" s="1"/>
  <c r="M157" i="8" s="1"/>
  <c r="O157" i="8" s="1"/>
  <c r="P157" i="8" s="1"/>
  <c r="S157" i="8" s="1"/>
  <c r="T157" i="8" s="1"/>
  <c r="U157" i="8" s="1"/>
  <c r="V157" i="8" s="1"/>
  <c r="W157" i="8" s="1"/>
  <c r="K155" i="8"/>
  <c r="L155" i="8" s="1"/>
  <c r="M155" i="8" s="1"/>
  <c r="O155" i="8" s="1"/>
  <c r="P155" i="8" s="1"/>
  <c r="S155" i="8" s="1"/>
  <c r="T155" i="8" s="1"/>
  <c r="U155" i="8" s="1"/>
  <c r="V155" i="8" s="1"/>
  <c r="W155" i="8" s="1"/>
  <c r="K163" i="8"/>
  <c r="L163" i="8" s="1"/>
  <c r="M163" i="8" s="1"/>
  <c r="O163" i="8" s="1"/>
  <c r="P163" i="8" s="1"/>
  <c r="S163" i="8" s="1"/>
  <c r="T163" i="8" s="1"/>
  <c r="U163" i="8" s="1"/>
  <c r="V163" i="8" s="1"/>
  <c r="W163" i="8" s="1"/>
  <c r="K171" i="8"/>
  <c r="L171" i="8" s="1"/>
  <c r="M171" i="8" s="1"/>
  <c r="O171" i="8" s="1"/>
  <c r="P171" i="8" s="1"/>
  <c r="S171" i="8" s="1"/>
  <c r="T171" i="8" s="1"/>
  <c r="U171" i="8" s="1"/>
  <c r="V171" i="8" s="1"/>
  <c r="W171" i="8" s="1"/>
  <c r="K169" i="8"/>
  <c r="L169" i="8" s="1"/>
  <c r="M169" i="8" s="1"/>
  <c r="O169" i="8" s="1"/>
  <c r="P169" i="8" s="1"/>
  <c r="S169" i="8" s="1"/>
  <c r="T169" i="8" s="1"/>
  <c r="U169" i="8" s="1"/>
  <c r="V169" i="8" s="1"/>
  <c r="W169" i="8" s="1"/>
  <c r="K167" i="8"/>
  <c r="L167" i="8" s="1"/>
  <c r="M167" i="8" s="1"/>
  <c r="O167" i="8" s="1"/>
  <c r="P167" i="8" s="1"/>
  <c r="S167" i="8" s="1"/>
  <c r="T167" i="8" s="1"/>
  <c r="U167" i="8" s="1"/>
  <c r="V167" i="8" s="1"/>
  <c r="W167" i="8" s="1"/>
  <c r="K165" i="8"/>
  <c r="L165" i="8" s="1"/>
  <c r="M165" i="8" s="1"/>
  <c r="O165" i="8" s="1"/>
  <c r="P165" i="8" s="1"/>
  <c r="S165" i="8" s="1"/>
  <c r="T165" i="8" s="1"/>
  <c r="U165" i="8" s="1"/>
  <c r="V165" i="8" s="1"/>
  <c r="W165" i="8" s="1"/>
  <c r="K153" i="8"/>
  <c r="L153" i="8" s="1"/>
  <c r="M153" i="8" s="1"/>
  <c r="O153" i="8" s="1"/>
  <c r="P153" i="8" s="1"/>
  <c r="S153" i="8" s="1"/>
  <c r="T153" i="8" s="1"/>
  <c r="U153" i="8" s="1"/>
  <c r="V153" i="8" s="1"/>
  <c r="W153" i="8" s="1"/>
  <c r="K175" i="8"/>
  <c r="L175" i="8" s="1"/>
  <c r="M175" i="8" s="1"/>
  <c r="O175" i="8" s="1"/>
  <c r="P175" i="8" s="1"/>
  <c r="S175" i="8" s="1"/>
  <c r="T175" i="8" s="1"/>
  <c r="U175" i="8" s="1"/>
  <c r="V175" i="8" s="1"/>
  <c r="W175" i="8" s="1"/>
  <c r="K173" i="8"/>
  <c r="L173" i="8" s="1"/>
  <c r="M173" i="8" s="1"/>
  <c r="O173" i="8" s="1"/>
  <c r="P173" i="8" s="1"/>
  <c r="S173" i="8" s="1"/>
  <c r="T173" i="8" s="1"/>
  <c r="U173" i="8" s="1"/>
  <c r="V173" i="8" s="1"/>
  <c r="W173" i="8" s="1"/>
  <c r="K179" i="8"/>
  <c r="L179" i="8" s="1"/>
  <c r="M179" i="8" s="1"/>
  <c r="O179" i="8" s="1"/>
  <c r="P179" i="8" s="1"/>
  <c r="S179" i="8" s="1"/>
  <c r="T179" i="8" s="1"/>
  <c r="U179" i="8" s="1"/>
  <c r="V179" i="8" s="1"/>
  <c r="W179" i="8" s="1"/>
  <c r="K177" i="8"/>
  <c r="L177" i="8" s="1"/>
  <c r="M177" i="8" s="1"/>
  <c r="O177" i="8" s="1"/>
  <c r="P177" i="8" s="1"/>
  <c r="S177" i="8" s="1"/>
  <c r="T177" i="8" s="1"/>
  <c r="U177" i="8" s="1"/>
  <c r="V177" i="8" s="1"/>
  <c r="W177" i="8" s="1"/>
  <c r="K151" i="8"/>
  <c r="L151" i="8" s="1"/>
  <c r="M151" i="8" s="1"/>
  <c r="O151" i="8" s="1"/>
  <c r="P151" i="8" s="1"/>
  <c r="S151" i="8" s="1"/>
  <c r="T151" i="8" s="1"/>
  <c r="U151" i="8" s="1"/>
  <c r="V151" i="8" s="1"/>
  <c r="W151" i="8" s="1"/>
  <c r="K149" i="8"/>
  <c r="L149" i="8" s="1"/>
  <c r="M149" i="8" s="1"/>
  <c r="O149" i="8" s="1"/>
  <c r="P149" i="8" s="1"/>
  <c r="S149" i="8" s="1"/>
  <c r="T149" i="8" s="1"/>
  <c r="U149" i="8" s="1"/>
  <c r="V149" i="8" s="1"/>
  <c r="W149" i="8" s="1"/>
  <c r="K147" i="8"/>
  <c r="L147" i="8" s="1"/>
  <c r="M147" i="8" s="1"/>
  <c r="O147" i="8" s="1"/>
  <c r="P147" i="8" s="1"/>
  <c r="S147" i="8" s="1"/>
  <c r="T147" i="8" s="1"/>
  <c r="U147" i="8" s="1"/>
  <c r="V147" i="8" s="1"/>
  <c r="W147" i="8" s="1"/>
  <c r="K66" i="8" l="1"/>
  <c r="L66" i="8" s="1"/>
  <c r="M66" i="8" s="1"/>
  <c r="O66" i="8" s="1"/>
  <c r="P66" i="8" s="1"/>
  <c r="S66" i="8" s="1"/>
  <c r="T66" i="8" s="1"/>
  <c r="U66" i="8" s="1"/>
  <c r="V66" i="8" s="1"/>
  <c r="W66" i="8" s="1"/>
  <c r="X66" i="8" s="1"/>
  <c r="K64" i="8"/>
  <c r="L64" i="8" s="1"/>
  <c r="M64" i="8" s="1"/>
  <c r="O64" i="8" s="1"/>
  <c r="P64" i="8" s="1"/>
  <c r="S64" i="8" s="1"/>
  <c r="T64" i="8" s="1"/>
  <c r="U64" i="8" s="1"/>
  <c r="V64" i="8" s="1"/>
  <c r="W64" i="8" s="1"/>
  <c r="X64" i="8" s="1"/>
  <c r="K19" i="5" l="1"/>
  <c r="L19" i="5" s="1"/>
  <c r="N19" i="5" s="1"/>
  <c r="O19" i="5" s="1"/>
  <c r="P19" i="5" s="1"/>
  <c r="R19" i="5" s="1"/>
  <c r="T19" i="5" s="1"/>
  <c r="U19" i="5" s="1"/>
  <c r="X19" i="5" s="1"/>
  <c r="Y19" i="5" s="1"/>
  <c r="Z19" i="5" s="1"/>
  <c r="AA19" i="5" s="1"/>
  <c r="AB19" i="5" s="1"/>
  <c r="AC19" i="5" s="1"/>
  <c r="K97" i="8" l="1"/>
  <c r="L97" i="8" s="1"/>
  <c r="M97" i="8" s="1"/>
  <c r="O97" i="8" s="1"/>
  <c r="P97" i="8" s="1"/>
  <c r="S97" i="8" s="1"/>
  <c r="T97" i="8" s="1"/>
  <c r="U97" i="8" s="1"/>
  <c r="V97" i="8" s="1"/>
  <c r="W97" i="8" s="1"/>
  <c r="K95" i="8"/>
  <c r="L95" i="8" s="1"/>
  <c r="M95" i="8" s="1"/>
  <c r="O95" i="8" s="1"/>
  <c r="P95" i="8" s="1"/>
  <c r="S95" i="8" s="1"/>
  <c r="T95" i="8" s="1"/>
  <c r="U95" i="8" s="1"/>
  <c r="V95" i="8" s="1"/>
  <c r="W95" i="8" s="1"/>
  <c r="K14" i="8"/>
  <c r="L14" i="8" s="1"/>
  <c r="M14" i="8" s="1"/>
  <c r="O14" i="8" s="1"/>
  <c r="P14" i="8" s="1"/>
  <c r="S14" i="8" s="1"/>
  <c r="T14" i="8" s="1"/>
  <c r="U14" i="8" s="1"/>
  <c r="V14" i="8" s="1"/>
  <c r="W14" i="8" s="1"/>
  <c r="X14" i="8" s="1"/>
  <c r="K18" i="8"/>
  <c r="L18" i="8" s="1"/>
  <c r="M18" i="8" s="1"/>
  <c r="O18" i="8" s="1"/>
  <c r="P18" i="8" s="1"/>
  <c r="S18" i="8" s="1"/>
  <c r="T18" i="8" s="1"/>
  <c r="U18" i="8" s="1"/>
  <c r="V18" i="8" s="1"/>
  <c r="W18" i="8" s="1"/>
  <c r="X18" i="8" s="1"/>
  <c r="K123" i="8" l="1"/>
  <c r="L123" i="8" s="1"/>
  <c r="M123" i="8" s="1"/>
  <c r="O123" i="8" s="1"/>
  <c r="P123" i="8" s="1"/>
  <c r="S123" i="8" s="1"/>
  <c r="T123" i="8" s="1"/>
  <c r="U123" i="8" s="1"/>
  <c r="V123" i="8" s="1"/>
  <c r="W123" i="8" s="1"/>
  <c r="K121" i="8"/>
  <c r="L121" i="8" s="1"/>
  <c r="M121" i="8" s="1"/>
  <c r="O121" i="8" s="1"/>
  <c r="P121" i="8" s="1"/>
  <c r="S121" i="8" s="1"/>
  <c r="T121" i="8" s="1"/>
  <c r="U121" i="8" s="1"/>
  <c r="V121" i="8" s="1"/>
  <c r="W121" i="8" s="1"/>
  <c r="K115" i="8"/>
  <c r="L115" i="8" s="1"/>
  <c r="M115" i="8" s="1"/>
  <c r="O115" i="8" s="1"/>
  <c r="P115" i="8" s="1"/>
  <c r="S115" i="8" s="1"/>
  <c r="T115" i="8" s="1"/>
  <c r="U115" i="8" s="1"/>
  <c r="V115" i="8" s="1"/>
  <c r="W115" i="8" s="1"/>
  <c r="K189" i="8"/>
  <c r="L189" i="8" s="1"/>
  <c r="M189" i="8" s="1"/>
  <c r="O189" i="8" s="1"/>
  <c r="P189" i="8" s="1"/>
  <c r="S189" i="8" s="1"/>
  <c r="T189" i="8" s="1"/>
  <c r="U189" i="8" s="1"/>
  <c r="V189" i="8" s="1"/>
  <c r="W189" i="8" s="1"/>
  <c r="K185" i="8"/>
  <c r="L185" i="8" s="1"/>
  <c r="M185" i="8" s="1"/>
  <c r="O185" i="8" s="1"/>
  <c r="P185" i="8" s="1"/>
  <c r="S185" i="8" s="1"/>
  <c r="T185" i="8" s="1"/>
  <c r="U185" i="8" s="1"/>
  <c r="V185" i="8" s="1"/>
  <c r="W185" i="8" s="1"/>
  <c r="K145" i="8"/>
  <c r="L145" i="8" s="1"/>
  <c r="M145" i="8" s="1"/>
  <c r="O145" i="8" s="1"/>
  <c r="P145" i="8" s="1"/>
  <c r="S145" i="8" s="1"/>
  <c r="T145" i="8" s="1"/>
  <c r="U145" i="8" s="1"/>
  <c r="V145" i="8" s="1"/>
  <c r="W145" i="8" s="1"/>
  <c r="K143" i="8"/>
  <c r="L143" i="8" s="1"/>
  <c r="M143" i="8" s="1"/>
  <c r="O143" i="8" s="1"/>
  <c r="P143" i="8" s="1"/>
  <c r="S143" i="8" s="1"/>
  <c r="T143" i="8" s="1"/>
  <c r="U143" i="8" s="1"/>
  <c r="V143" i="8" s="1"/>
  <c r="W143" i="8" s="1"/>
  <c r="K141" i="8"/>
  <c r="L141" i="8" s="1"/>
  <c r="M141" i="8" s="1"/>
  <c r="O141" i="8" s="1"/>
  <c r="P141" i="8" s="1"/>
  <c r="S141" i="8" s="1"/>
  <c r="T141" i="8" s="1"/>
  <c r="U141" i="8" s="1"/>
  <c r="V141" i="8" s="1"/>
  <c r="W141" i="8" s="1"/>
  <c r="K139" i="8"/>
  <c r="L139" i="8" s="1"/>
  <c r="M139" i="8" s="1"/>
  <c r="O139" i="8" s="1"/>
  <c r="P139" i="8" s="1"/>
  <c r="S139" i="8" s="1"/>
  <c r="T139" i="8" s="1"/>
  <c r="U139" i="8" s="1"/>
  <c r="V139" i="8" s="1"/>
  <c r="W139" i="8" s="1"/>
  <c r="K137" i="8"/>
  <c r="L137" i="8" s="1"/>
  <c r="M137" i="8" s="1"/>
  <c r="O137" i="8" s="1"/>
  <c r="P137" i="8" s="1"/>
  <c r="S137" i="8" s="1"/>
  <c r="T137" i="8" s="1"/>
  <c r="U137" i="8" s="1"/>
  <c r="V137" i="8" s="1"/>
  <c r="W137" i="8" s="1"/>
  <c r="K135" i="8"/>
  <c r="L135" i="8" s="1"/>
  <c r="M135" i="8" s="1"/>
  <c r="O135" i="8" s="1"/>
  <c r="P135" i="8" s="1"/>
  <c r="S135" i="8" s="1"/>
  <c r="T135" i="8" s="1"/>
  <c r="U135" i="8" s="1"/>
  <c r="V135" i="8" s="1"/>
  <c r="W135" i="8" s="1"/>
  <c r="K133" i="8"/>
  <c r="L133" i="8" s="1"/>
  <c r="M133" i="8" s="1"/>
  <c r="O133" i="8" s="1"/>
  <c r="P133" i="8" s="1"/>
  <c r="S133" i="8" s="1"/>
  <c r="T133" i="8" s="1"/>
  <c r="U133" i="8" s="1"/>
  <c r="V133" i="8" s="1"/>
  <c r="W133" i="8" s="1"/>
  <c r="K131" i="8"/>
  <c r="L131" i="8" s="1"/>
  <c r="M131" i="8" s="1"/>
  <c r="O131" i="8" s="1"/>
  <c r="P131" i="8" s="1"/>
  <c r="S131" i="8" s="1"/>
  <c r="T131" i="8" s="1"/>
  <c r="U131" i="8" s="1"/>
  <c r="V131" i="8" s="1"/>
  <c r="W131" i="8" s="1"/>
  <c r="K129" i="8"/>
  <c r="L129" i="8" s="1"/>
  <c r="M129" i="8" s="1"/>
  <c r="O129" i="8" s="1"/>
  <c r="P129" i="8" s="1"/>
  <c r="S129" i="8" s="1"/>
  <c r="T129" i="8" s="1"/>
  <c r="U129" i="8" s="1"/>
  <c r="V129" i="8" s="1"/>
  <c r="W129" i="8" s="1"/>
  <c r="K127" i="8"/>
  <c r="L127" i="8" s="1"/>
  <c r="M127" i="8" s="1"/>
  <c r="O127" i="8" s="1"/>
  <c r="P127" i="8" s="1"/>
  <c r="S127" i="8" s="1"/>
  <c r="T127" i="8" s="1"/>
  <c r="U127" i="8" s="1"/>
  <c r="V127" i="8" s="1"/>
  <c r="W127" i="8" s="1"/>
  <c r="K125" i="8"/>
  <c r="L125" i="8" s="1"/>
  <c r="M125" i="8" s="1"/>
  <c r="O125" i="8" s="1"/>
  <c r="P125" i="8" s="1"/>
  <c r="S125" i="8" s="1"/>
  <c r="T125" i="8" s="1"/>
  <c r="U125" i="8" s="1"/>
  <c r="V125" i="8" s="1"/>
  <c r="W125" i="8" s="1"/>
  <c r="K119" i="8"/>
  <c r="L119" i="8" s="1"/>
  <c r="M119" i="8" s="1"/>
  <c r="O119" i="8" s="1"/>
  <c r="P119" i="8" s="1"/>
  <c r="S119" i="8" s="1"/>
  <c r="T119" i="8" s="1"/>
  <c r="U119" i="8" s="1"/>
  <c r="V119" i="8" s="1"/>
  <c r="W119" i="8" s="1"/>
  <c r="K117" i="8"/>
  <c r="L117" i="8" s="1"/>
  <c r="M117" i="8" s="1"/>
  <c r="O117" i="8" s="1"/>
  <c r="P117" i="8" s="1"/>
  <c r="S117" i="8" s="1"/>
  <c r="T117" i="8" s="1"/>
  <c r="U117" i="8" s="1"/>
  <c r="V117" i="8" s="1"/>
  <c r="W117" i="8" s="1"/>
  <c r="K113" i="8"/>
  <c r="L113" i="8" s="1"/>
  <c r="M113" i="8" s="1"/>
  <c r="O113" i="8" s="1"/>
  <c r="P113" i="8" s="1"/>
  <c r="S113" i="8" s="1"/>
  <c r="T113" i="8" s="1"/>
  <c r="U113" i="8" s="1"/>
  <c r="V113" i="8" s="1"/>
  <c r="W113" i="8" s="1"/>
  <c r="K111" i="8"/>
  <c r="L111" i="8" s="1"/>
  <c r="M111" i="8" s="1"/>
  <c r="O111" i="8" s="1"/>
  <c r="P111" i="8" s="1"/>
  <c r="S111" i="8" s="1"/>
  <c r="T111" i="8" s="1"/>
  <c r="U111" i="8" s="1"/>
  <c r="V111" i="8" s="1"/>
  <c r="W111" i="8" s="1"/>
  <c r="K109" i="8"/>
  <c r="L109" i="8" s="1"/>
  <c r="M109" i="8" s="1"/>
  <c r="O109" i="8" s="1"/>
  <c r="P109" i="8" s="1"/>
  <c r="S109" i="8" s="1"/>
  <c r="T109" i="8" s="1"/>
  <c r="U109" i="8" s="1"/>
  <c r="V109" i="8" s="1"/>
  <c r="W109" i="8" s="1"/>
  <c r="K107" i="8"/>
  <c r="L107" i="8" s="1"/>
  <c r="M107" i="8" s="1"/>
  <c r="O107" i="8" s="1"/>
  <c r="P107" i="8" s="1"/>
  <c r="S107" i="8" s="1"/>
  <c r="T107" i="8" s="1"/>
  <c r="U107" i="8" s="1"/>
  <c r="V107" i="8" s="1"/>
  <c r="W107" i="8" s="1"/>
  <c r="K105" i="8"/>
  <c r="L105" i="8" s="1"/>
  <c r="M105" i="8" s="1"/>
  <c r="O105" i="8" s="1"/>
  <c r="P105" i="8" s="1"/>
  <c r="S105" i="8" s="1"/>
  <c r="T105" i="8" s="1"/>
  <c r="U105" i="8" s="1"/>
  <c r="V105" i="8" s="1"/>
  <c r="W105" i="8" s="1"/>
  <c r="K103" i="8"/>
  <c r="L103" i="8" s="1"/>
  <c r="M103" i="8" s="1"/>
  <c r="O103" i="8" s="1"/>
  <c r="P103" i="8" s="1"/>
  <c r="S103" i="8" s="1"/>
  <c r="T103" i="8" s="1"/>
  <c r="U103" i="8" s="1"/>
  <c r="V103" i="8" s="1"/>
  <c r="W103" i="8" s="1"/>
  <c r="K101" i="8"/>
  <c r="L101" i="8" s="1"/>
  <c r="M101" i="8" s="1"/>
  <c r="O101" i="8" s="1"/>
  <c r="P101" i="8" s="1"/>
  <c r="S101" i="8" s="1"/>
  <c r="T101" i="8" s="1"/>
  <c r="U101" i="8" s="1"/>
  <c r="V101" i="8" s="1"/>
  <c r="W101" i="8" s="1"/>
  <c r="K99" i="8"/>
  <c r="L99" i="8" s="1"/>
  <c r="M99" i="8" s="1"/>
  <c r="O99" i="8" s="1"/>
  <c r="P99" i="8" s="1"/>
  <c r="S99" i="8" s="1"/>
  <c r="T99" i="8" s="1"/>
  <c r="U99" i="8" s="1"/>
  <c r="V99" i="8" s="1"/>
  <c r="W99" i="8" s="1"/>
  <c r="K93" i="8"/>
  <c r="L93" i="8" s="1"/>
  <c r="M93" i="8" s="1"/>
  <c r="O93" i="8" s="1"/>
  <c r="P93" i="8" s="1"/>
  <c r="S93" i="8" s="1"/>
  <c r="T93" i="8" s="1"/>
  <c r="U93" i="8" s="1"/>
  <c r="V93" i="8" s="1"/>
  <c r="W93" i="8" s="1"/>
  <c r="K91" i="8"/>
  <c r="L91" i="8" s="1"/>
  <c r="M91" i="8" s="1"/>
  <c r="O91" i="8" s="1"/>
  <c r="P91" i="8" s="1"/>
  <c r="S91" i="8" s="1"/>
  <c r="T91" i="8" s="1"/>
  <c r="U91" i="8" s="1"/>
  <c r="V91" i="8" s="1"/>
  <c r="W91" i="8" s="1"/>
  <c r="K89" i="8"/>
  <c r="L89" i="8" s="1"/>
  <c r="M89" i="8" s="1"/>
  <c r="O89" i="8" s="1"/>
  <c r="P89" i="8" s="1"/>
  <c r="S89" i="8" s="1"/>
  <c r="T89" i="8" s="1"/>
  <c r="U89" i="8" s="1"/>
  <c r="V89" i="8" s="1"/>
  <c r="W89" i="8" s="1"/>
  <c r="K87" i="8"/>
  <c r="L87" i="8" s="1"/>
  <c r="M87" i="8" s="1"/>
  <c r="O87" i="8" s="1"/>
  <c r="P87" i="8" s="1"/>
  <c r="S87" i="8" s="1"/>
  <c r="T87" i="8" s="1"/>
  <c r="U87" i="8" s="1"/>
  <c r="V87" i="8" s="1"/>
  <c r="W87" i="8" s="1"/>
  <c r="K85" i="8"/>
  <c r="L85" i="8" s="1"/>
  <c r="M85" i="8" s="1"/>
  <c r="O85" i="8" s="1"/>
  <c r="P85" i="8" s="1"/>
  <c r="S85" i="8" s="1"/>
  <c r="T85" i="8" s="1"/>
  <c r="U85" i="8" s="1"/>
  <c r="V85" i="8" s="1"/>
  <c r="W85" i="8" s="1"/>
  <c r="K68" i="8"/>
  <c r="L68" i="8" s="1"/>
  <c r="M68" i="8" s="1"/>
  <c r="O68" i="8" s="1"/>
  <c r="P68" i="8" s="1"/>
  <c r="S68" i="8" s="1"/>
  <c r="T68" i="8" s="1"/>
  <c r="U68" i="8" s="1"/>
  <c r="V68" i="8" s="1"/>
  <c r="W68" i="8" s="1"/>
  <c r="X68" i="8" s="1"/>
  <c r="K62" i="8"/>
  <c r="L62" i="8" s="1"/>
  <c r="M62" i="8" s="1"/>
  <c r="O62" i="8" s="1"/>
  <c r="P62" i="8" s="1"/>
  <c r="S62" i="8" s="1"/>
  <c r="T62" i="8" s="1"/>
  <c r="U62" i="8" s="1"/>
  <c r="V62" i="8" s="1"/>
  <c r="W62" i="8" s="1"/>
  <c r="X62" i="8" s="1"/>
  <c r="K58" i="8"/>
  <c r="L58" i="8" s="1"/>
  <c r="M58" i="8" s="1"/>
  <c r="O58" i="8" s="1"/>
  <c r="P58" i="8" s="1"/>
  <c r="S58" i="8" s="1"/>
  <c r="T58" i="8" s="1"/>
  <c r="U58" i="8" s="1"/>
  <c r="V58" i="8" s="1"/>
  <c r="W58" i="8" s="1"/>
  <c r="X58" i="8" s="1"/>
  <c r="K56" i="8"/>
  <c r="L56" i="8" s="1"/>
  <c r="M56" i="8" s="1"/>
  <c r="O56" i="8" s="1"/>
  <c r="P56" i="8" s="1"/>
  <c r="S56" i="8" s="1"/>
  <c r="T56" i="8" s="1"/>
  <c r="U56" i="8" s="1"/>
  <c r="V56" i="8" s="1"/>
  <c r="W56" i="8" s="1"/>
  <c r="X56" i="8" s="1"/>
  <c r="K54" i="8"/>
  <c r="L54" i="8" s="1"/>
  <c r="M54" i="8" s="1"/>
  <c r="O54" i="8" s="1"/>
  <c r="P54" i="8" s="1"/>
  <c r="S54" i="8" s="1"/>
  <c r="T54" i="8" s="1"/>
  <c r="U54" i="8" s="1"/>
  <c r="V54" i="8" s="1"/>
  <c r="W54" i="8" s="1"/>
  <c r="X54" i="8" s="1"/>
  <c r="K52" i="8"/>
  <c r="L52" i="8" s="1"/>
  <c r="M52" i="8" s="1"/>
  <c r="O52" i="8" s="1"/>
  <c r="P52" i="8" s="1"/>
  <c r="S52" i="8" s="1"/>
  <c r="T52" i="8" s="1"/>
  <c r="U52" i="8" s="1"/>
  <c r="V52" i="8" s="1"/>
  <c r="W52" i="8" s="1"/>
  <c r="X52" i="8" s="1"/>
  <c r="K50" i="8"/>
  <c r="L50" i="8" s="1"/>
  <c r="M50" i="8" s="1"/>
  <c r="O50" i="8" s="1"/>
  <c r="P50" i="8" s="1"/>
  <c r="S50" i="8" s="1"/>
  <c r="T50" i="8" s="1"/>
  <c r="U50" i="8" s="1"/>
  <c r="V50" i="8" s="1"/>
  <c r="W50" i="8" s="1"/>
  <c r="X50" i="8" s="1"/>
  <c r="K48" i="8"/>
  <c r="L48" i="8" s="1"/>
  <c r="M48" i="8" s="1"/>
  <c r="O48" i="8" s="1"/>
  <c r="P48" i="8" s="1"/>
  <c r="S48" i="8" s="1"/>
  <c r="T48" i="8" s="1"/>
  <c r="U48" i="8" s="1"/>
  <c r="V48" i="8" s="1"/>
  <c r="W48" i="8" s="1"/>
  <c r="X48" i="8" s="1"/>
  <c r="K46" i="8"/>
  <c r="L46" i="8" s="1"/>
  <c r="M46" i="8" s="1"/>
  <c r="O46" i="8" s="1"/>
  <c r="P46" i="8" s="1"/>
  <c r="S46" i="8" s="1"/>
  <c r="T46" i="8" s="1"/>
  <c r="U46" i="8" s="1"/>
  <c r="V46" i="8" s="1"/>
  <c r="W46" i="8" s="1"/>
  <c r="X46" i="8" s="1"/>
  <c r="K44" i="8"/>
  <c r="L44" i="8" s="1"/>
  <c r="M44" i="8" s="1"/>
  <c r="O44" i="8" s="1"/>
  <c r="P44" i="8" s="1"/>
  <c r="S44" i="8" s="1"/>
  <c r="T44" i="8" s="1"/>
  <c r="U44" i="8" s="1"/>
  <c r="V44" i="8" s="1"/>
  <c r="W44" i="8" s="1"/>
  <c r="X44" i="8" s="1"/>
  <c r="K42" i="8"/>
  <c r="L42" i="8" s="1"/>
  <c r="M42" i="8" s="1"/>
  <c r="O42" i="8" s="1"/>
  <c r="P42" i="8" s="1"/>
  <c r="S42" i="8" s="1"/>
  <c r="T42" i="8" s="1"/>
  <c r="U42" i="8" s="1"/>
  <c r="V42" i="8" s="1"/>
  <c r="W42" i="8" s="1"/>
  <c r="X42" i="8" s="1"/>
  <c r="K40" i="8"/>
  <c r="L40" i="8" s="1"/>
  <c r="M40" i="8" s="1"/>
  <c r="O40" i="8" s="1"/>
  <c r="P40" i="8" s="1"/>
  <c r="S40" i="8" s="1"/>
  <c r="T40" i="8" s="1"/>
  <c r="U40" i="8" s="1"/>
  <c r="V40" i="8" s="1"/>
  <c r="W40" i="8" s="1"/>
  <c r="X40" i="8" s="1"/>
  <c r="K38" i="8"/>
  <c r="L38" i="8" s="1"/>
  <c r="M38" i="8" s="1"/>
  <c r="O38" i="8" s="1"/>
  <c r="P38" i="8" s="1"/>
  <c r="S38" i="8" s="1"/>
  <c r="T38" i="8" s="1"/>
  <c r="U38" i="8" s="1"/>
  <c r="V38" i="8" s="1"/>
  <c r="W38" i="8" s="1"/>
  <c r="X38" i="8" s="1"/>
  <c r="K36" i="8"/>
  <c r="L36" i="8" s="1"/>
  <c r="M36" i="8" s="1"/>
  <c r="O36" i="8" s="1"/>
  <c r="P36" i="8" s="1"/>
  <c r="S36" i="8" s="1"/>
  <c r="T36" i="8" s="1"/>
  <c r="U36" i="8" s="1"/>
  <c r="V36" i="8" s="1"/>
  <c r="W36" i="8" s="1"/>
  <c r="X36" i="8" s="1"/>
  <c r="K34" i="8"/>
  <c r="L34" i="8" s="1"/>
  <c r="M34" i="8" s="1"/>
  <c r="O34" i="8" s="1"/>
  <c r="P34" i="8" s="1"/>
  <c r="S34" i="8" s="1"/>
  <c r="T34" i="8" s="1"/>
  <c r="U34" i="8" s="1"/>
  <c r="V34" i="8" s="1"/>
  <c r="W34" i="8" s="1"/>
  <c r="X34" i="8" s="1"/>
  <c r="K32" i="8"/>
  <c r="L32" i="8" s="1"/>
  <c r="M32" i="8" s="1"/>
  <c r="O32" i="8" s="1"/>
  <c r="P32" i="8" s="1"/>
  <c r="S32" i="8" s="1"/>
  <c r="T32" i="8" s="1"/>
  <c r="U32" i="8" s="1"/>
  <c r="V32" i="8" s="1"/>
  <c r="W32" i="8" s="1"/>
  <c r="X32" i="8" s="1"/>
  <c r="K30" i="8"/>
  <c r="L30" i="8" s="1"/>
  <c r="M30" i="8" s="1"/>
  <c r="O30" i="8" s="1"/>
  <c r="P30" i="8" s="1"/>
  <c r="S30" i="8" s="1"/>
  <c r="T30" i="8" s="1"/>
  <c r="U30" i="8" s="1"/>
  <c r="V30" i="8" s="1"/>
  <c r="W30" i="8" s="1"/>
  <c r="X30" i="8" s="1"/>
  <c r="K28" i="8"/>
  <c r="L28" i="8" s="1"/>
  <c r="M28" i="8" s="1"/>
  <c r="O28" i="8" s="1"/>
  <c r="P28" i="8" s="1"/>
  <c r="S28" i="8" s="1"/>
  <c r="T28" i="8" s="1"/>
  <c r="U28" i="8" s="1"/>
  <c r="V28" i="8" s="1"/>
  <c r="W28" i="8" s="1"/>
  <c r="X28" i="8" s="1"/>
  <c r="K26" i="8"/>
  <c r="L26" i="8" s="1"/>
  <c r="M26" i="8" s="1"/>
  <c r="O26" i="8" s="1"/>
  <c r="P26" i="8" s="1"/>
  <c r="S26" i="8" s="1"/>
  <c r="T26" i="8" s="1"/>
  <c r="U26" i="8" s="1"/>
  <c r="V26" i="8" s="1"/>
  <c r="W26" i="8" s="1"/>
  <c r="X26" i="8" s="1"/>
  <c r="K24" i="8"/>
  <c r="L24" i="8" s="1"/>
  <c r="M24" i="8" s="1"/>
  <c r="O24" i="8" s="1"/>
  <c r="P24" i="8" s="1"/>
  <c r="S24" i="8" s="1"/>
  <c r="T24" i="8" s="1"/>
  <c r="U24" i="8" s="1"/>
  <c r="V24" i="8" s="1"/>
  <c r="W24" i="8" s="1"/>
  <c r="X24" i="8" s="1"/>
  <c r="K22" i="8"/>
  <c r="L22" i="8" s="1"/>
  <c r="M22" i="8" s="1"/>
  <c r="O22" i="8" s="1"/>
  <c r="P22" i="8" s="1"/>
  <c r="S22" i="8" s="1"/>
  <c r="T22" i="8" s="1"/>
  <c r="U22" i="8" s="1"/>
  <c r="V22" i="8" s="1"/>
  <c r="W22" i="8" s="1"/>
  <c r="X22" i="8" s="1"/>
  <c r="K20" i="8"/>
  <c r="L20" i="8" s="1"/>
  <c r="M20" i="8" s="1"/>
  <c r="O20" i="8" s="1"/>
  <c r="P20" i="8" s="1"/>
  <c r="S20" i="8" s="1"/>
  <c r="T20" i="8" s="1"/>
  <c r="U20" i="8" s="1"/>
  <c r="V20" i="8" s="1"/>
  <c r="W20" i="8" s="1"/>
  <c r="X20" i="8" s="1"/>
  <c r="K16" i="8"/>
  <c r="L16" i="8" s="1"/>
  <c r="M16" i="8" s="1"/>
  <c r="O16" i="8" s="1"/>
  <c r="P16" i="8" s="1"/>
  <c r="S16" i="8" s="1"/>
  <c r="T16" i="8" s="1"/>
  <c r="U16" i="8" s="1"/>
  <c r="V16" i="8" s="1"/>
  <c r="W16" i="8" s="1"/>
  <c r="X16" i="8" s="1"/>
  <c r="K24" i="6"/>
  <c r="L24" i="6" s="1"/>
  <c r="M24" i="6" s="1"/>
  <c r="O24" i="6" s="1"/>
  <c r="P24" i="6" s="1"/>
  <c r="S24" i="6" s="1"/>
  <c r="T24" i="6" s="1"/>
  <c r="U24" i="6" s="1"/>
  <c r="V24" i="6" s="1"/>
  <c r="W24" i="6" s="1"/>
  <c r="X24" i="6" s="1"/>
  <c r="K22" i="6"/>
  <c r="L22" i="6" s="1"/>
  <c r="M22" i="6" s="1"/>
  <c r="O22" i="6" s="1"/>
  <c r="P22" i="6" s="1"/>
  <c r="S22" i="6" s="1"/>
  <c r="T22" i="6" s="1"/>
  <c r="U22" i="6" s="1"/>
  <c r="V22" i="6" s="1"/>
  <c r="W22" i="6" s="1"/>
  <c r="X22" i="6" s="1"/>
  <c r="K20" i="6"/>
  <c r="L20" i="6" s="1"/>
  <c r="M20" i="6" s="1"/>
  <c r="O20" i="6" s="1"/>
  <c r="P20" i="6" s="1"/>
  <c r="S20" i="6" s="1"/>
  <c r="T20" i="6" s="1"/>
  <c r="U20" i="6" s="1"/>
  <c r="V20" i="6" s="1"/>
  <c r="W20" i="6" s="1"/>
  <c r="X20" i="6" s="1"/>
  <c r="K18" i="6"/>
  <c r="L18" i="6" s="1"/>
  <c r="M18" i="6" s="1"/>
  <c r="O18" i="6" s="1"/>
  <c r="P18" i="6" s="1"/>
  <c r="S18" i="6" s="1"/>
  <c r="T18" i="6" s="1"/>
  <c r="U18" i="6" s="1"/>
  <c r="V18" i="6" s="1"/>
  <c r="W18" i="6" s="1"/>
  <c r="X18" i="6" s="1"/>
  <c r="K16" i="6"/>
  <c r="L16" i="6" s="1"/>
  <c r="M16" i="6" s="1"/>
  <c r="O16" i="6" s="1"/>
  <c r="P16" i="6" s="1"/>
  <c r="S16" i="6" s="1"/>
  <c r="T16" i="6" s="1"/>
  <c r="U16" i="6" s="1"/>
  <c r="V16" i="6" s="1"/>
  <c r="W16" i="6" s="1"/>
  <c r="X16" i="6" s="1"/>
  <c r="K17" i="5"/>
  <c r="L17" i="5" s="1"/>
  <c r="N17" i="5" s="1"/>
  <c r="O17" i="5" s="1"/>
  <c r="P17" i="5" s="1"/>
  <c r="R17" i="5" s="1"/>
  <c r="T17" i="5" s="1"/>
  <c r="U17" i="5" s="1"/>
  <c r="X17" i="5" s="1"/>
  <c r="Y17" i="5" s="1"/>
  <c r="Z17" i="5" s="1"/>
  <c r="AA17" i="5" s="1"/>
  <c r="AB17" i="5" s="1"/>
  <c r="AC17" i="5" s="1"/>
  <c r="K15" i="5"/>
  <c r="L15" i="5" s="1"/>
  <c r="N15" i="5" s="1"/>
  <c r="O15" i="5" s="1"/>
  <c r="P15" i="5" s="1"/>
  <c r="R15" i="5" s="1"/>
  <c r="T15" i="5" s="1"/>
  <c r="U15" i="5" s="1"/>
  <c r="X15" i="5" s="1"/>
  <c r="Y15" i="5" s="1"/>
  <c r="Z15" i="5" s="1"/>
  <c r="AA15" i="5" s="1"/>
  <c r="AB15" i="5" s="1"/>
  <c r="AC15" i="5" s="1"/>
  <c r="K13" i="5"/>
  <c r="L13" i="5" s="1"/>
  <c r="N13" i="5" s="1"/>
  <c r="O13" i="5" s="1"/>
  <c r="P13" i="5" s="1"/>
  <c r="R13" i="5" s="1"/>
  <c r="T13" i="5" s="1"/>
  <c r="U13" i="5" s="1"/>
  <c r="X13" i="5" s="1"/>
  <c r="Y13" i="5" s="1"/>
  <c r="Z13" i="5" s="1"/>
  <c r="AA13" i="5" s="1"/>
  <c r="AB13" i="5" s="1"/>
  <c r="AC13" i="5" s="1"/>
</calcChain>
</file>

<file path=xl/sharedStrings.xml><?xml version="1.0" encoding="utf-8"?>
<sst xmlns="http://schemas.openxmlformats.org/spreadsheetml/2006/main" count="958" uniqueCount="319">
  <si>
    <t>PLAN DE PASSATION DES MARCHES</t>
  </si>
  <si>
    <t>Autorité contractante :</t>
  </si>
  <si>
    <t>Exercice budgétaire:</t>
  </si>
  <si>
    <t>Ordonnateur:</t>
  </si>
  <si>
    <t>Journaux  de publication  de référence et site Internet:</t>
  </si>
  <si>
    <t>Autorité approbatrice:</t>
  </si>
  <si>
    <t>MARCHES DE FOURNITURE ET DE PRESTATIONS DE SERVICE SANS PRE QUALIFICATION</t>
  </si>
  <si>
    <t>IDENTIFICATION DU PROJET / MARCHE</t>
  </si>
  <si>
    <t xml:space="preserve"> Prévisions et Réalisations</t>
  </si>
  <si>
    <t>PHASE 1 : PROCEDURE D'APPEL D'OFFRES</t>
  </si>
  <si>
    <t>PHASE 2 : EVALUATION DES OFFRES</t>
  </si>
  <si>
    <t>PHASE 3 : CONCLUSION ET NOTIFICATION DU MARCHE</t>
  </si>
  <si>
    <t>PHASE 4 : EXECUTION DU MARCHE</t>
  </si>
  <si>
    <t>Numéro</t>
  </si>
  <si>
    <t>Intitulé du Projet/Marché</t>
  </si>
  <si>
    <t>Montant Budget GNF</t>
  </si>
  <si>
    <t>Code Budget</t>
  </si>
  <si>
    <t>Type de Financement</t>
  </si>
  <si>
    <t xml:space="preserve">N° Appel d'Offres </t>
  </si>
  <si>
    <t>Méthodes de passation</t>
  </si>
  <si>
    <t>Elaboration du DAO</t>
  </si>
  <si>
    <t>Non Objection sur DAO</t>
  </si>
  <si>
    <t xml:space="preserve">Publication  AAO   </t>
  </si>
  <si>
    <t>Date limite dépôt Offres</t>
  </si>
  <si>
    <t>Ouverture /Evaluation des offres</t>
  </si>
  <si>
    <t>Non Objection sur Rap. d'Evaluation</t>
  </si>
  <si>
    <t>Publication attribution/Notification provisoire</t>
  </si>
  <si>
    <t>Mise en forme du projet de contrat</t>
  </si>
  <si>
    <t>Non Objection sur le projet de contrat</t>
  </si>
  <si>
    <t>Montant du Contrat en GNF</t>
  </si>
  <si>
    <t>Signature du marché</t>
  </si>
  <si>
    <t>Approbation du Contrat</t>
  </si>
  <si>
    <t>Enregistrement /Immatriculation du marché</t>
  </si>
  <si>
    <t>Notification du marché approuvé</t>
  </si>
  <si>
    <t>Date début travaux</t>
  </si>
  <si>
    <t>Date fin travaux</t>
  </si>
  <si>
    <t>12 j</t>
  </si>
  <si>
    <t>3 j</t>
  </si>
  <si>
    <t>30 ou 45 j</t>
  </si>
  <si>
    <t>15 j</t>
  </si>
  <si>
    <t>7 j</t>
  </si>
  <si>
    <t>10 j</t>
  </si>
  <si>
    <t>3 ou 5 j</t>
  </si>
  <si>
    <t>BND</t>
  </si>
  <si>
    <t>001</t>
  </si>
  <si>
    <t>Prévisions</t>
  </si>
  <si>
    <t>Réalisations</t>
  </si>
  <si>
    <t>002</t>
  </si>
  <si>
    <t>008</t>
  </si>
  <si>
    <t>Coût Total</t>
  </si>
  <si>
    <t>PHASE 1 : PROCEDURE DE CONSULTATION</t>
  </si>
  <si>
    <t xml:space="preserve">Elaboration du Dossier de Consultation </t>
  </si>
  <si>
    <t xml:space="preserve">ANO sur le Dossier de Consultation </t>
  </si>
  <si>
    <t xml:space="preserve">Transmission du Dossier de Consultation </t>
  </si>
  <si>
    <t xml:space="preserve">Ouverture /Evaluation des offres </t>
  </si>
  <si>
    <t>ANO sur le rapport d'évaluation</t>
  </si>
  <si>
    <t>Mise en forme du  contrat</t>
  </si>
  <si>
    <t>ANO sur le projet de contrat</t>
  </si>
  <si>
    <t>Montant du Contrat</t>
  </si>
  <si>
    <t>Signature et Approbation du Contrat</t>
  </si>
  <si>
    <t>Enregistrement /Immatriculation et notification du marché</t>
  </si>
  <si>
    <t>5 j</t>
  </si>
  <si>
    <t>5 J</t>
  </si>
  <si>
    <t>DC</t>
  </si>
  <si>
    <t>004</t>
  </si>
  <si>
    <t>Approbation du plan de passation des marchés</t>
  </si>
  <si>
    <t>Autorité Approbatrice</t>
  </si>
  <si>
    <t>PTF : Partenaire Technique et Financier</t>
  </si>
  <si>
    <t>Mode de Passation</t>
  </si>
  <si>
    <t>Code Marché</t>
  </si>
  <si>
    <t>Nature de Marché</t>
  </si>
  <si>
    <t>TDR : Terme de référence</t>
  </si>
  <si>
    <t>Fournitures</t>
  </si>
  <si>
    <t>Budget National et Autres Financements Intérieurs</t>
  </si>
  <si>
    <t>JMP : Journal des Marchés Publics</t>
  </si>
  <si>
    <t>Travaux</t>
  </si>
  <si>
    <t>FINEX</t>
  </si>
  <si>
    <t>Financement Extérieur</t>
  </si>
  <si>
    <t>DAO : Dossier d’Appel d’Offres</t>
  </si>
  <si>
    <t>Prestations intellectuelles</t>
  </si>
  <si>
    <t>CONJOINT</t>
  </si>
  <si>
    <t>Financement Conjoint</t>
  </si>
  <si>
    <t>DP : Demande de Proposition</t>
  </si>
  <si>
    <t>ED</t>
  </si>
  <si>
    <t>Entente Directe</t>
  </si>
  <si>
    <t>CPM : Commission de Passation des Marchés</t>
  </si>
  <si>
    <t>CR</t>
  </si>
  <si>
    <t>Consultation Restreinte</t>
  </si>
  <si>
    <t xml:space="preserve">ANO : Avis de Non Objection </t>
  </si>
  <si>
    <t xml:space="preserve">MARCHES DE PRESTATIONS INTELLECTUELLES </t>
  </si>
  <si>
    <t>IDENTIFICATION DU PROJET/MARCHE</t>
  </si>
  <si>
    <t>PHASE 1 : PROCEDURE DE PRESELECTION</t>
  </si>
  <si>
    <t>PHASE 2 : PROCEDURE DE SELECTION</t>
  </si>
  <si>
    <t>Montant budget GNF</t>
  </si>
  <si>
    <t xml:space="preserve">N° AMI </t>
  </si>
  <si>
    <t>Méthodes de paasation</t>
  </si>
  <si>
    <t>Préparation TDR et DP</t>
  </si>
  <si>
    <t>Non Objection sur TDR</t>
  </si>
  <si>
    <t>Publication Avis à Manifestation d'Interet (MI)</t>
  </si>
  <si>
    <t xml:space="preserve">Ouverture /Evaluation des MI </t>
  </si>
  <si>
    <t>Non Objection sur DP</t>
  </si>
  <si>
    <t>Envoi DP aux candidats de la liste restreinte</t>
  </si>
  <si>
    <t>Ouverture /Evaluation des propositions techniques</t>
  </si>
  <si>
    <t>Non Objection sur rapport Prop. Techn.</t>
  </si>
  <si>
    <t>Ouverture /Evaluation des propositions financières</t>
  </si>
  <si>
    <t>Non Objection sur rapport combinée PT/PF</t>
  </si>
  <si>
    <t>Publication attribution      /Notification provisoire</t>
  </si>
  <si>
    <t xml:space="preserve"> Négociation et mise en forme du contrat</t>
  </si>
  <si>
    <t>Non Objection sur le contrat négocié</t>
  </si>
  <si>
    <t>Date début Prestations</t>
  </si>
  <si>
    <t>Date de fin des prestations</t>
  </si>
  <si>
    <t>30 ou 45 J</t>
  </si>
  <si>
    <t>3 ou 7 j</t>
  </si>
  <si>
    <t>011</t>
  </si>
  <si>
    <t>012</t>
  </si>
  <si>
    <t>MARCHES DE TRAVAUX  SANS PRE QUALIFICATION</t>
  </si>
  <si>
    <t>Date limite dépôt Offres/ouverture des plis</t>
  </si>
  <si>
    <t>15 J</t>
  </si>
  <si>
    <t>019</t>
  </si>
  <si>
    <t>7j</t>
  </si>
  <si>
    <t>Achat pré-imprimés (IGS)</t>
  </si>
  <si>
    <t>Achat pré-imprimés (DNSCMT)</t>
  </si>
  <si>
    <t>Achat pré-imprimés (DNPM)</t>
  </si>
  <si>
    <t>Entretien batiments administratifs (cabinet)</t>
  </si>
  <si>
    <t>04</t>
  </si>
  <si>
    <t>06</t>
  </si>
  <si>
    <t>07</t>
  </si>
  <si>
    <t>08</t>
  </si>
  <si>
    <t>09</t>
  </si>
  <si>
    <t>AOON</t>
  </si>
  <si>
    <t xml:space="preserve">Appel d'Offres Ouvert National </t>
  </si>
  <si>
    <t>AOOI</t>
  </si>
  <si>
    <t xml:space="preserve">Appel d'Offres Ouvert International </t>
  </si>
  <si>
    <t>025</t>
  </si>
  <si>
    <t>003</t>
  </si>
  <si>
    <t>010</t>
  </si>
  <si>
    <t>Achat de fournitures et petits matériels de bureau (DNSCMT)</t>
  </si>
  <si>
    <t>Achat de documentation (DNPM)</t>
  </si>
  <si>
    <t>Achat de fournitures et petits matériels de bureau (DNPM)</t>
  </si>
  <si>
    <t>Achat de fournitures informatiques (DNPM)</t>
  </si>
  <si>
    <t>Achat de fournitures informatiques (DNEHS)</t>
  </si>
  <si>
    <t>Achat de fournitures et petits matériels de bureau (DNSFN)</t>
  </si>
  <si>
    <t>Achat de fournitures et petits matériels de bureau (DNBM)</t>
  </si>
  <si>
    <t>Achat de fournitures et petits matériels de bureau (SNPS)</t>
  </si>
  <si>
    <t>12j</t>
  </si>
  <si>
    <t>005</t>
  </si>
  <si>
    <t>006</t>
  </si>
  <si>
    <t>007</t>
  </si>
  <si>
    <t>014</t>
  </si>
  <si>
    <t>Ministère de la Santé et de l'hygiène Publique</t>
  </si>
  <si>
    <t>Achat pré-imprimés (Cabinet)</t>
  </si>
  <si>
    <t>Achat de documentation (DNSFN)</t>
  </si>
  <si>
    <t>Achat de documentation (BSD)</t>
  </si>
  <si>
    <t>Achat de documentation (Cabinet)</t>
  </si>
  <si>
    <t>Achat de documentation (IGS)</t>
  </si>
  <si>
    <t>Achat de fournitures et petits matériels de bureau (IGS)</t>
  </si>
  <si>
    <t>Achat de fournitures et petits matériels de bureau (Cabinet)</t>
  </si>
  <si>
    <t>Achat de fournitures informatiques (DNSCMT )</t>
  </si>
  <si>
    <t>Achat de fournitures informatiques(IGS)</t>
  </si>
  <si>
    <t>Achat autres produits et fournitures (DNSCMT)</t>
  </si>
  <si>
    <t>Frais de transit et manutention (cabinet)</t>
  </si>
  <si>
    <t>Entretien et reparation matériel et mobilier (IGS)</t>
  </si>
  <si>
    <t>Entretien réparation matériel et mobilier (Cabinet)</t>
  </si>
  <si>
    <t>Entretien réparation matériels informatiques (Cabinet )</t>
  </si>
  <si>
    <t>Entretien reparation materiel informatique(Cel Cord Projet/Program)</t>
  </si>
  <si>
    <t>Entretien autres immobilisations  (Cabinet)</t>
  </si>
  <si>
    <t>Entretien autres immobilisations(IGS)</t>
  </si>
  <si>
    <t>Ministre de la Santé et de l'hygiène Publique</t>
  </si>
  <si>
    <t>Achat de fournitures informatiques (BSD)</t>
  </si>
  <si>
    <t>009</t>
  </si>
  <si>
    <t>013</t>
  </si>
  <si>
    <t>015</t>
  </si>
  <si>
    <t>016</t>
  </si>
  <si>
    <t>017</t>
  </si>
  <si>
    <t>021</t>
  </si>
  <si>
    <t>022</t>
  </si>
  <si>
    <t>023</t>
  </si>
  <si>
    <t>024</t>
  </si>
  <si>
    <t>Exercice budgétaire :</t>
  </si>
  <si>
    <t>Ordonnateur :</t>
  </si>
  <si>
    <t>Journaux  de publication  de référence et site Internet :</t>
  </si>
  <si>
    <t>Autorité approbatrice :</t>
  </si>
  <si>
    <t>01</t>
  </si>
  <si>
    <t>02</t>
  </si>
  <si>
    <t>03</t>
  </si>
  <si>
    <t>05</t>
  </si>
  <si>
    <t>Achat autres fournitures de services (cabinet)</t>
  </si>
  <si>
    <t>Achat de documentation (SNPS)</t>
  </si>
  <si>
    <t>Achat de fournitures informatiques (DNBM)</t>
  </si>
  <si>
    <t>10</t>
  </si>
  <si>
    <t>11</t>
  </si>
  <si>
    <t>018</t>
  </si>
  <si>
    <t>020</t>
  </si>
  <si>
    <t>Achat pré-imprimés (SNPS)</t>
  </si>
  <si>
    <t>Date limite de dépôt des propotitions (tech et finan)</t>
  </si>
  <si>
    <t>SFQ</t>
  </si>
  <si>
    <t>SFQC</t>
  </si>
  <si>
    <t xml:space="preserve">Selection fondée sur la qualité et coût </t>
  </si>
  <si>
    <t>SMC</t>
  </si>
  <si>
    <t>Selection au moindre coût ou le plus bas prix</t>
  </si>
  <si>
    <t xml:space="preserve">Selection fondée sur la qualité  </t>
  </si>
  <si>
    <t>Délégations de Service Public</t>
  </si>
  <si>
    <t>Achat de fourniture informatique (SNPS)</t>
  </si>
  <si>
    <t>Entretien et reparation véhicule automobile (IGS)</t>
  </si>
  <si>
    <t>Achat de documentation (DNHP)</t>
  </si>
  <si>
    <t>Achat de documentation (DNSCMT)</t>
  </si>
  <si>
    <t>Achat de fournitures et petits matériels de bureau (BSD)</t>
  </si>
  <si>
    <t>Achat de fournitures et petits matériels de bureau (DNELCM)</t>
  </si>
  <si>
    <t>Achat de fournitures et petits matériels de bureau (DNHP)</t>
  </si>
  <si>
    <t>Achat de fourniture informatique (DNSFN)</t>
  </si>
  <si>
    <t>Achat de fourniture informatique (DNELCM)</t>
  </si>
  <si>
    <t>Achat de fourniture informatique (DNHP)</t>
  </si>
  <si>
    <t>Achat de fournitures informatiques (Cabinet)</t>
  </si>
  <si>
    <t>Nettoyage des locaux (Cabinet)</t>
  </si>
  <si>
    <t>Supervision des travaux (Programme de Reconstruction Système de Santé)</t>
  </si>
  <si>
    <t>Etudes (Programme de Reconstruction Système de Santé)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</si>
  <si>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</si>
  <si>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</si>
  <si>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</si>
  <si>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</si>
  <si>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</si>
  <si>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</si>
  <si>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</si>
  <si>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</si>
  <si>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</si>
  <si>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</si>
  <si>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</si>
  <si>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</si>
  <si>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</si>
  <si>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</si>
  <si>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</si>
  <si>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</si>
  <si>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</si>
  <si>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</si>
  <si>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</si>
  <si>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</si>
  <si>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Entretien et réparation matériel technique (Promotion de la santé de reproduction)</t>
  </si>
  <si>
    <t>DGCMP</t>
  </si>
  <si>
    <t xml:space="preserve">1- JAO, 2- Horoya, 3- la République   Site: ARMP/MSHP </t>
  </si>
  <si>
    <t>1- JAO, 2- Horoya, 3- la République   Site: ARMP/MSHP</t>
  </si>
  <si>
    <t>Programme de reconstruction systéme de santé(bâtiments à usage administratif)</t>
  </si>
  <si>
    <t>Programme de reconstruction systéme de santé(bâtiments hospitaliers)</t>
  </si>
  <si>
    <t xml:space="preserve"> Autres Acquisitions , installation d'infrastructures, machine (Projet de construction de 08 unités régionales d'hémodialyse)</t>
  </si>
  <si>
    <t>Travaux de construction et equipement des logements du personnel spécialisé de CHU de donka en deux (02) immeubles de huit (08) appartements bâtiment à usage administ</t>
  </si>
  <si>
    <t>Supervision des travaux de construction et equipement des logements du personnel spécialisé de CHU de donka)</t>
  </si>
  <si>
    <t>PLAN DE PASSATION DES MARCHES 2024</t>
  </si>
  <si>
    <t>Achat pré-imprimés (DNEHPP)</t>
  </si>
  <si>
    <t>Achat de fournitures et petits matériels de bureau (DNEHPP)</t>
  </si>
  <si>
    <t>Achat de documentation (DNEHPP)</t>
  </si>
  <si>
    <t>Achat de produits pharmaceutiques (Cabinet)</t>
  </si>
  <si>
    <t>Achat de produits pharmaceutiques (CSU-Décon-Int)</t>
  </si>
  <si>
    <t>Achat de vaccins (CSU-Décon-Int)</t>
  </si>
  <si>
    <t>Achat de vaccins (Cabinet)</t>
  </si>
  <si>
    <t>Achat autres consommables médicaux (Service National Nepphro-dialyse)</t>
  </si>
  <si>
    <t>Frais d'information-Communication (Cabinet)</t>
  </si>
  <si>
    <t>Frais de réunions, conférences (Cabinet)</t>
  </si>
  <si>
    <t>Entretien reparation véhicule automobile (Cel Cord Projet/Program)</t>
  </si>
  <si>
    <t>32</t>
  </si>
  <si>
    <t>33</t>
  </si>
  <si>
    <t xml:space="preserve">PLAN DE PASSATION DES MARCHES </t>
  </si>
  <si>
    <t>Travaux de reconstruction des magasins au siège de la Pharmacie Centrale de Guinée (PCG)</t>
  </si>
  <si>
    <t>026</t>
  </si>
  <si>
    <t>027</t>
  </si>
  <si>
    <t>Fourniture d'eau (Projet de construction d'équipement des hopitaux régionaux de Kankan et N'zérékoré)</t>
  </si>
  <si>
    <t>Fourniture d'électricité (Projet de construction d'équipement des hopitaux régionaux de Kankan et N'zérékoré)</t>
  </si>
  <si>
    <t xml:space="preserve">Achat de produits phytosanitaires du 1er trimestre en faveur du CHU Ignace Deen </t>
  </si>
  <si>
    <t>Achat de fournitures informatiquess du 1er semestre 2023 en faveur du CHU Ignace Deen</t>
  </si>
  <si>
    <t>Achat de fournitures et petits matériels de bureau du 1er semestre 2024 en faveur du CHU Ignace Deen</t>
  </si>
  <si>
    <t>Achat de pré-imprimés  en faveur du CHU Ignace Deen</t>
  </si>
  <si>
    <t>Achat de matériels informatiques en faveur du CHU Ignace Deen</t>
  </si>
  <si>
    <t>Achat de matériels et mobiliers de bureau en faveur du CHU Ignace Deen</t>
  </si>
  <si>
    <t xml:space="preserve">Achat d'équipements des services de l'hopital en téléphonie </t>
  </si>
  <si>
    <t>Achat d'outils de gestion en faveur du CHU Ignace Déen</t>
  </si>
  <si>
    <t>Fourniture de la Direction générale et services annexes du CHU Ignace Déen</t>
  </si>
  <si>
    <t xml:space="preserve">Fourniture en connexion internet des services du batiment principal du CHU Ignace Déen </t>
  </si>
  <si>
    <t>Acquisition de tôles grand bac XL aluzinc et crochets en faveur batiment principal du CHU Ignace Déen</t>
  </si>
  <si>
    <t>Achat de cuve d'eau p/c du CHU Ignace Déen</t>
  </si>
  <si>
    <t>Achat de pompes immergées en faveur du CHU Ignace Déen</t>
  </si>
  <si>
    <t>Achat de climatiseurs splits en faveur du CHU Ignace Déen</t>
  </si>
  <si>
    <t>Achat de pneus pour le parc ambulancier et automobile du 2ème  semestre en faveur du CHU Ignace Déen</t>
  </si>
  <si>
    <t>Entretien et reparation de matériels appareils médicaux au 2ème semestre 2024 en faveur du CHU Ignace Déen</t>
  </si>
  <si>
    <t>Entretien des groupes electrogènes  du CHU Ignace Déen au 2ème semestre 2024</t>
  </si>
  <si>
    <t>Travaux de ramassage, de transport et d'incinération des déchets biomédicaux du CHU Ignace Déen</t>
  </si>
  <si>
    <t>Maintenance des équipements biomédicaux, installation et outils informatiques du CHU Ignace Déen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</si>
  <si>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</si>
  <si>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</si>
  <si>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</si>
  <si>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</si>
  <si>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</si>
  <si>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</si>
  <si>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</si>
  <si>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</si>
  <si>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</si>
  <si>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</si>
  <si>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</si>
  <si>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</si>
  <si>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</si>
  <si>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</si>
  <si>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</si>
  <si>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</si>
  <si>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</si>
  <si>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</si>
  <si>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</si>
  <si>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</si>
  <si>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Projet de construction du Centre d'Opération d'Urgence de l'Agence Nationale de Sécurité sanitaire de la République de Guinée Conakry</t>
  </si>
  <si>
    <t>MARCHES DE TRAVAUX SANS REVUE PREALABLE PAR DGCMP / DEMANDE DE COTATION</t>
  </si>
  <si>
    <t>Demande de Cotation</t>
  </si>
  <si>
    <t>Travaux de rénovation/reconstruction et l'extension de la passerelle des Urgences Chirurgicales du CHU Ignace Déen</t>
  </si>
  <si>
    <t>Travaux de rénovation/reconstruction et l'extension de la passerelle de la Pharmacie hospitalière au service de Traumatologie du CHU Ignace Déen</t>
  </si>
  <si>
    <t>Travaux de Câblage du reseau internet au sein des services du CHU Ignace Déen</t>
  </si>
  <si>
    <t>Travaux d'entretien et de réparation de batiments administratifs du CHU Ignace Déen</t>
  </si>
  <si>
    <t>Travaux de réparation des toilettes du CHU Ignace Déen</t>
  </si>
  <si>
    <t>Travaux de construction de guérites, fixation de barbelets sur les murs du CHU Ignace Déen</t>
  </si>
  <si>
    <t>Travaux d'entretien et de maintenances de batiments , voiries et réseaux divers du CHU Ignace Déen</t>
  </si>
  <si>
    <t>Travaux d'entretien et de réparation de matériels et de mobiliers de bureau du CHU Ignace Déen</t>
  </si>
  <si>
    <t>MARCHES DE FOURNITURES ET DE PRESTATIONS DE SERVICE SANS REVUE PREALABLE PAR DGCMP / DEMANDE DE COTATION</t>
  </si>
  <si>
    <t>Entretien et nettoyage de batiment principal et annexes du CHU Ignace Déen</t>
  </si>
  <si>
    <t>Acquisitions matériel et mobilier sanitaire</t>
  </si>
  <si>
    <t>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</si>
</sst>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)\ _F_G_ ;_ * \(#,##0\)\ _F_G_ ;_ * &quot;-&quot;_)\ _F_G_ ;_ @_ "/>
    <numFmt numFmtId="164" formatCode="_-* #,##0\ _€_-;\-* #,##0\ _€_-;_-* &quot;-&quot;??\ _€_-;_-@_-"/>
  </numFmts>
  <fonts count="45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i/>
      <sz val="14"/>
      <color indexed="8"/>
      <name val="Calibri"/>
      <family val="2"/>
    </font>
    <font>
      <b/>
      <sz val="26"/>
      <color indexed="8"/>
      <name val="Times"/>
      <family val="1"/>
    </font>
    <font>
      <b/>
      <sz val="26"/>
      <color indexed="8"/>
      <name val="Calibri"/>
      <family val="2"/>
    </font>
    <font>
      <b/>
      <u/>
      <sz val="26"/>
      <color indexed="8"/>
      <name val="Calibri"/>
      <family val="2"/>
    </font>
    <font>
      <b/>
      <sz val="26"/>
      <color indexed="8"/>
      <name val="Bodoni MT Condensed"/>
      <family val="1"/>
    </font>
    <font>
      <b/>
      <i/>
      <sz val="26"/>
      <color indexed="8"/>
      <name val="Calibri"/>
      <family val="2"/>
    </font>
    <font>
      <sz val="26"/>
      <name val="Arial Narrow"/>
      <family val="2"/>
    </font>
    <font>
      <b/>
      <sz val="26"/>
      <color indexed="8"/>
      <name val="Arial Narrow"/>
      <family val="2"/>
    </font>
    <font>
      <sz val="26"/>
      <color indexed="8"/>
      <name val="Arial Narrow"/>
      <family val="2"/>
    </font>
    <font>
      <sz val="26"/>
      <color indexed="8"/>
      <name val="Bodoni MT Condensed"/>
      <family val="1"/>
    </font>
    <font>
      <b/>
      <i/>
      <sz val="26"/>
      <color indexed="8"/>
      <name val="Bodoni MT Condensed"/>
      <family val="1"/>
    </font>
    <font>
      <b/>
      <sz val="26"/>
      <color indexed="9"/>
      <name val="Arial Narrow"/>
      <family val="2"/>
    </font>
    <font>
      <b/>
      <sz val="26"/>
      <name val="Bodoni MT Condensed"/>
      <family val="1"/>
    </font>
    <font>
      <b/>
      <sz val="26"/>
      <color indexed="62"/>
      <name val="Bodoni MT Condensed"/>
      <family val="1"/>
    </font>
    <font>
      <sz val="26"/>
      <name val="Bodoni MT Condensed"/>
      <family val="1"/>
    </font>
    <font>
      <b/>
      <sz val="26"/>
      <color indexed="9"/>
      <name val="Bodoni MT Condensed"/>
      <family val="1"/>
    </font>
    <font>
      <b/>
      <sz val="26"/>
      <name val="Arial Narrow"/>
      <family val="2"/>
    </font>
    <font>
      <b/>
      <sz val="26"/>
      <color indexed="8"/>
      <name val="Bodoni MT Condensed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26"/>
      <color theme="1"/>
      <name val="Bodoni MT Condensed"/>
      <family val="1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sz val="26"/>
      <color rgb="FF000000"/>
      <name val="Calibri"/>
      <family val="2"/>
      <scheme val="minor"/>
    </font>
    <font>
      <b/>
      <sz val="26"/>
      <color rgb="FF000000"/>
      <name val="Times"/>
      <family val="1"/>
    </font>
    <font>
      <b/>
      <u/>
      <sz val="26"/>
      <color rgb="FF000000"/>
      <name val="Calibri"/>
      <family val="2"/>
      <scheme val="minor"/>
    </font>
    <font>
      <b/>
      <i/>
      <sz val="26"/>
      <color rgb="FF000000"/>
      <name val="Calibri"/>
      <family val="2"/>
      <scheme val="minor"/>
    </font>
    <font>
      <b/>
      <sz val="26"/>
      <color rgb="FF000000"/>
      <name val="Verdana"/>
      <family val="2"/>
    </font>
    <font>
      <b/>
      <sz val="26"/>
      <color rgb="FF333399"/>
      <name val="Bodoni MT Condensed"/>
      <family val="1"/>
    </font>
    <font>
      <b/>
      <sz val="26"/>
      <color rgb="FF000000"/>
      <name val="Bodoni MT Condensed"/>
      <family val="1"/>
    </font>
    <font>
      <sz val="26"/>
      <color rgb="FF000000"/>
      <name val="Arial Narrow"/>
      <family val="2"/>
    </font>
    <font>
      <b/>
      <sz val="26"/>
      <color rgb="FF000000"/>
      <name val="Arial Narrow"/>
      <family val="2"/>
    </font>
    <font>
      <b/>
      <sz val="26"/>
      <color rgb="FFFF0000"/>
      <name val="Bodoni MT Condensed"/>
      <family val="1"/>
    </font>
    <font>
      <sz val="26"/>
      <color rgb="FF000000"/>
      <name val="Bodoni MT Condensed"/>
      <family val="1"/>
    </font>
    <font>
      <b/>
      <i/>
      <sz val="26"/>
      <color rgb="FF000000"/>
      <name val="Bodoni MT Condensed"/>
      <family val="1"/>
    </font>
    <font>
      <b/>
      <sz val="26"/>
      <color theme="1"/>
      <name val="Bodoni MT Condensed"/>
      <family val="1"/>
    </font>
    <font>
      <b/>
      <sz val="26"/>
      <color rgb="FFFFFFFF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EAF1DD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333399"/>
        <bgColor rgb="FF000000"/>
      </patternFill>
    </fill>
    <fill>
      <patternFill patternType="solid">
        <fgColor rgb="FF33CCCC"/>
        <bgColor rgb="FF000000"/>
      </patternFill>
    </fill>
  </fills>
  <borders count="1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C0504D"/>
      </top>
      <bottom style="medium">
        <color rgb="FFC0504D"/>
      </bottom>
      <diagonal/>
    </border>
    <border>
      <left/>
      <right style="medium">
        <color theme="5"/>
      </right>
      <top style="medium">
        <color rgb="FFC0504D"/>
      </top>
      <bottom style="medium">
        <color rgb="FFC0504D"/>
      </bottom>
      <diagonal/>
    </border>
    <border>
      <left style="medium">
        <color indexed="64"/>
      </left>
      <right/>
      <top style="medium">
        <color rgb="FF4BACC6"/>
      </top>
      <bottom style="medium">
        <color rgb="FF4BACC6"/>
      </bottom>
      <diagonal/>
    </border>
    <border>
      <left/>
      <right style="medium">
        <color theme="5"/>
      </right>
      <top/>
      <bottom/>
      <diagonal/>
    </border>
    <border>
      <left style="medium">
        <color indexed="64"/>
      </left>
      <right/>
      <top style="medium">
        <color rgb="FF4BACC6"/>
      </top>
      <bottom style="medium">
        <color indexed="64"/>
      </bottom>
      <diagonal/>
    </border>
    <border>
      <left style="medium">
        <color indexed="64"/>
      </left>
      <right/>
      <top style="medium">
        <color rgb="FFC0504D"/>
      </top>
      <bottom style="medium">
        <color indexed="64"/>
      </bottom>
      <diagonal/>
    </border>
    <border>
      <left/>
      <right style="medium">
        <color theme="5"/>
      </right>
      <top style="medium">
        <color rgb="FFC0504D"/>
      </top>
      <bottom style="medium">
        <color indexed="64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indexed="64"/>
      </right>
      <top style="medium">
        <color theme="8"/>
      </top>
      <bottom style="medium">
        <color theme="8"/>
      </bottom>
      <diagonal/>
    </border>
    <border>
      <left style="medium">
        <color indexed="64"/>
      </left>
      <right style="medium">
        <color theme="5"/>
      </right>
      <top style="medium">
        <color indexed="64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indexed="64"/>
      </top>
      <bottom style="medium">
        <color indexed="64"/>
      </bottom>
      <diagonal/>
    </border>
    <border>
      <left style="medium">
        <color theme="5"/>
      </left>
      <right/>
      <top style="medium">
        <color indexed="64"/>
      </top>
      <bottom style="medium">
        <color indexed="64"/>
      </bottom>
      <diagonal/>
    </border>
    <border>
      <left style="medium">
        <color theme="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8"/>
      </right>
      <top style="medium">
        <color indexed="64"/>
      </top>
      <bottom/>
      <diagonal/>
    </border>
    <border>
      <left style="medium">
        <color theme="8"/>
      </left>
      <right/>
      <top style="medium">
        <color indexed="64"/>
      </top>
      <bottom style="medium">
        <color theme="8"/>
      </bottom>
      <diagonal/>
    </border>
    <border>
      <left/>
      <right/>
      <top style="medium">
        <color indexed="64"/>
      </top>
      <bottom style="medium">
        <color theme="8"/>
      </bottom>
      <diagonal/>
    </border>
    <border>
      <left/>
      <right style="medium">
        <color indexed="64"/>
      </right>
      <top style="medium">
        <color indexed="64"/>
      </top>
      <bottom style="medium">
        <color theme="8"/>
      </bottom>
      <diagonal/>
    </border>
    <border>
      <left style="medium">
        <color theme="5"/>
      </left>
      <right/>
      <top style="thin">
        <color indexed="64"/>
      </top>
      <bottom style="medium">
        <color theme="5"/>
      </bottom>
      <diagonal/>
    </border>
    <border>
      <left/>
      <right/>
      <top style="thin">
        <color indexed="64"/>
      </top>
      <bottom style="medium">
        <color theme="5"/>
      </bottom>
      <diagonal/>
    </border>
    <border>
      <left/>
      <right style="medium">
        <color indexed="64"/>
      </right>
      <top style="thin">
        <color indexed="64"/>
      </top>
      <bottom style="medium">
        <color theme="5"/>
      </bottom>
      <diagonal/>
    </border>
    <border>
      <left style="medium">
        <color indexed="64"/>
      </left>
      <right/>
      <top/>
      <bottom style="medium">
        <color rgb="FF4BACC6"/>
      </bottom>
      <diagonal/>
    </border>
    <border>
      <left/>
      <right style="medium">
        <color theme="8"/>
      </right>
      <top/>
      <bottom style="medium">
        <color rgb="FF4BACC6"/>
      </bottom>
      <diagonal/>
    </border>
    <border>
      <left/>
      <right style="medium">
        <color theme="8"/>
      </right>
      <top style="medium">
        <color rgb="FF4BACC6"/>
      </top>
      <bottom style="medium">
        <color rgb="FF4BACC6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indexed="64"/>
      </right>
      <top style="medium">
        <color theme="5"/>
      </top>
      <bottom style="medium">
        <color theme="5"/>
      </bottom>
      <diagonal/>
    </border>
    <border>
      <left style="medium">
        <color theme="8"/>
      </left>
      <right/>
      <top style="medium">
        <color theme="8"/>
      </top>
      <bottom style="medium">
        <color indexed="64"/>
      </bottom>
      <diagonal/>
    </border>
    <border>
      <left/>
      <right/>
      <top style="medium">
        <color theme="8"/>
      </top>
      <bottom style="medium">
        <color indexed="64"/>
      </bottom>
      <diagonal/>
    </border>
    <border>
      <left/>
      <right style="medium">
        <color indexed="64"/>
      </right>
      <top style="medium">
        <color theme="8"/>
      </top>
      <bottom style="medium">
        <color indexed="64"/>
      </bottom>
      <diagonal/>
    </border>
    <border>
      <left/>
      <right style="medium">
        <color theme="8"/>
      </right>
      <top style="medium">
        <color rgb="FF4BACC6"/>
      </top>
      <bottom style="medium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indexed="64"/>
      </bottom>
      <diagonal/>
    </border>
    <border>
      <left/>
      <right/>
      <top style="medium">
        <color theme="5"/>
      </top>
      <bottom style="medium">
        <color indexed="64"/>
      </bottom>
      <diagonal/>
    </border>
    <border>
      <left/>
      <right style="medium">
        <color indexed="64"/>
      </right>
      <top style="medium">
        <color theme="5"/>
      </top>
      <bottom style="medium">
        <color indexed="64"/>
      </bottom>
      <diagonal/>
    </border>
    <border>
      <left/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/>
      <top style="medium">
        <color rgb="FF4BACC6"/>
      </top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 style="medium">
        <color rgb="FF000000"/>
      </right>
      <top style="medium">
        <color rgb="FF4BACC6"/>
      </top>
      <bottom style="medium">
        <color rgb="FF4BACC6"/>
      </bottom>
      <diagonal/>
    </border>
    <border>
      <left style="medium">
        <color indexed="64"/>
      </left>
      <right/>
      <top style="medium">
        <color indexed="64"/>
      </top>
      <bottom style="medium">
        <color rgb="FF4BACC6"/>
      </bottom>
      <diagonal/>
    </border>
    <border>
      <left/>
      <right/>
      <top style="medium">
        <color indexed="64"/>
      </top>
      <bottom style="medium">
        <color rgb="FF4BACC6"/>
      </bottom>
      <diagonal/>
    </border>
    <border>
      <left/>
      <right style="medium">
        <color rgb="FF000000"/>
      </right>
      <top style="medium">
        <color indexed="64"/>
      </top>
      <bottom style="medium">
        <color rgb="FF4BACC6"/>
      </bottom>
      <diagonal/>
    </border>
    <border>
      <left style="medium">
        <color rgb="FF4BACC6"/>
      </left>
      <right/>
      <top style="medium">
        <color rgb="FF4BACC6"/>
      </top>
      <bottom style="medium">
        <color indexed="64"/>
      </bottom>
      <diagonal/>
    </border>
    <border>
      <left/>
      <right/>
      <top style="medium">
        <color rgb="FF4BACC6"/>
      </top>
      <bottom style="medium">
        <color indexed="64"/>
      </bottom>
      <diagonal/>
    </border>
    <border>
      <left/>
      <right style="medium">
        <color rgb="FF000000"/>
      </right>
      <top style="medium">
        <color rgb="FF4BACC6"/>
      </top>
      <bottom style="medium">
        <color indexed="64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4BACC6"/>
      </right>
      <top style="medium">
        <color indexed="64"/>
      </top>
      <bottom/>
      <diagonal/>
    </border>
    <border>
      <left style="medium">
        <color rgb="FF4BACC6"/>
      </left>
      <right/>
      <top style="medium">
        <color indexed="64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20" fillId="0" borderId="0" applyFont="0" applyFill="0" applyBorder="0" applyAlignment="0" applyProtection="0"/>
  </cellStyleXfs>
  <cellXfs count="352">
    <xf numFmtId="0" fontId="0" fillId="0" borderId="0" xfId="0"/>
    <xf numFmtId="0" fontId="1" fillId="0" borderId="0" xfId="0" applyFont="1"/>
    <xf numFmtId="0" fontId="21" fillId="0" borderId="0" xfId="0" applyFont="1"/>
    <xf numFmtId="0" fontId="2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3" fillId="7" borderId="0" xfId="0" applyFont="1" applyFill="1"/>
    <xf numFmtId="3" fontId="8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5" fillId="0" borderId="0" xfId="0" applyFont="1"/>
    <xf numFmtId="0" fontId="12" fillId="0" borderId="0" xfId="0" applyFont="1"/>
    <xf numFmtId="0" fontId="7" fillId="7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6" fillId="8" borderId="1" xfId="0" applyFont="1" applyFill="1" applyBorder="1" applyAlignment="1">
      <alignment wrapText="1"/>
    </xf>
    <xf numFmtId="0" fontId="7" fillId="0" borderId="0" xfId="0" applyFont="1"/>
    <xf numFmtId="0" fontId="14" fillId="3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3" fontId="14" fillId="4" borderId="1" xfId="0" applyNumberFormat="1" applyFont="1" applyFill="1" applyBorder="1" applyAlignment="1">
      <alignment horizontal="center"/>
    </xf>
    <xf numFmtId="3" fontId="9" fillId="9" borderId="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justify"/>
    </xf>
    <xf numFmtId="0" fontId="9" fillId="0" borderId="1" xfId="0" applyFont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/>
    </xf>
    <xf numFmtId="0" fontId="29" fillId="0" borderId="49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0" fillId="10" borderId="50" xfId="0" applyFont="1" applyFill="1" applyBorder="1" applyAlignment="1">
      <alignment horizontal="center" vertical="center" wrapText="1"/>
    </xf>
    <xf numFmtId="0" fontId="29" fillId="10" borderId="51" xfId="0" applyFont="1" applyFill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center" vertical="center" wrapText="1"/>
    </xf>
    <xf numFmtId="0" fontId="29" fillId="10" borderId="5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10" borderId="55" xfId="0" applyFont="1" applyFill="1" applyBorder="1" applyAlignment="1">
      <alignment horizontal="center" vertical="center" wrapText="1"/>
    </xf>
    <xf numFmtId="0" fontId="29" fillId="10" borderId="5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30" fillId="0" borderId="0" xfId="0" applyFont="1"/>
    <xf numFmtId="0" fontId="33" fillId="0" borderId="0" xfId="0" applyFont="1"/>
    <xf numFmtId="0" fontId="34" fillId="0" borderId="0" xfId="0" applyFont="1"/>
    <xf numFmtId="0" fontId="31" fillId="11" borderId="0" xfId="0" applyFont="1" applyFill="1"/>
    <xf numFmtId="0" fontId="35" fillId="0" borderId="0" xfId="0" applyFont="1" applyAlignment="1">
      <alignment horizontal="left" wrapText="1"/>
    </xf>
    <xf numFmtId="0" fontId="35" fillId="11" borderId="0" xfId="0" applyFont="1" applyFill="1" applyAlignment="1">
      <alignment horizontal="left" wrapText="1"/>
    </xf>
    <xf numFmtId="0" fontId="34" fillId="11" borderId="0" xfId="0" applyFont="1" applyFill="1"/>
    <xf numFmtId="0" fontId="34" fillId="12" borderId="0" xfId="0" applyFont="1" applyFill="1" applyAlignment="1">
      <alignment vertical="center"/>
    </xf>
    <xf numFmtId="0" fontId="34" fillId="11" borderId="0" xfId="0" applyFont="1" applyFill="1" applyAlignment="1">
      <alignment vertical="center"/>
    </xf>
    <xf numFmtId="0" fontId="14" fillId="13" borderId="5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14" fillId="13" borderId="7" xfId="0" applyFont="1" applyFill="1" applyBorder="1" applyAlignment="1">
      <alignment horizontal="center" vertical="center" wrapText="1"/>
    </xf>
    <xf numFmtId="0" fontId="14" fillId="13" borderId="8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/>
    </xf>
    <xf numFmtId="41" fontId="39" fillId="0" borderId="9" xfId="0" applyNumberFormat="1" applyFont="1" applyBorder="1" applyAlignment="1">
      <alignment horizontal="center" vertical="center"/>
    </xf>
    <xf numFmtId="3" fontId="38" fillId="0" borderId="9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/>
    </xf>
    <xf numFmtId="164" fontId="39" fillId="0" borderId="9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25" fillId="0" borderId="0" xfId="0" applyFont="1" applyAlignment="1">
      <alignment horizontal="justify"/>
    </xf>
    <xf numFmtId="3" fontId="25" fillId="0" borderId="0" xfId="0" applyNumberFormat="1" applyFont="1"/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30" fillId="0" borderId="49" xfId="0" applyFont="1" applyBorder="1" applyAlignment="1">
      <alignment horizontal="left" vertical="center" wrapText="1"/>
    </xf>
    <xf numFmtId="0" fontId="30" fillId="11" borderId="0" xfId="0" applyFont="1" applyFill="1"/>
    <xf numFmtId="0" fontId="41" fillId="11" borderId="0" xfId="0" applyFont="1" applyFill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42" fillId="11" borderId="0" xfId="0" applyFont="1" applyFill="1"/>
    <xf numFmtId="0" fontId="14" fillId="11" borderId="0" xfId="0" applyFont="1" applyFill="1" applyAlignment="1">
      <alignment horizontal="center" vertical="center" wrapText="1"/>
    </xf>
    <xf numFmtId="0" fontId="36" fillId="11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3" fontId="18" fillId="0" borderId="0" xfId="0" applyNumberFormat="1" applyFont="1" applyAlignment="1">
      <alignment vertical="center"/>
    </xf>
    <xf numFmtId="0" fontId="41" fillId="0" borderId="0" xfId="0" applyFont="1" applyAlignment="1">
      <alignment wrapText="1"/>
    </xf>
    <xf numFmtId="0" fontId="37" fillId="0" borderId="26" xfId="0" applyFont="1" applyBorder="1" applyAlignment="1">
      <alignment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15" borderId="0" xfId="0" applyFont="1" applyFill="1" applyAlignment="1">
      <alignment vertical="center"/>
    </xf>
    <xf numFmtId="0" fontId="0" fillId="15" borderId="0" xfId="0" applyFill="1"/>
    <xf numFmtId="0" fontId="29" fillId="0" borderId="0" xfId="0" applyFont="1" applyAlignment="1">
      <alignment horizontal="left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/>
    </xf>
    <xf numFmtId="0" fontId="10" fillId="9" borderId="29" xfId="0" applyFont="1" applyFill="1" applyBorder="1" applyAlignment="1">
      <alignment horizontal="center"/>
    </xf>
    <xf numFmtId="0" fontId="10" fillId="9" borderId="30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Fill="1"/>
    <xf numFmtId="0" fontId="11" fillId="2" borderId="31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23" fillId="0" borderId="10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/>
    </xf>
    <xf numFmtId="3" fontId="18" fillId="0" borderId="25" xfId="0" applyNumberFormat="1" applyFont="1" applyBorder="1" applyAlignment="1">
      <alignment horizontal="center" vertical="center"/>
    </xf>
    <xf numFmtId="164" fontId="6" fillId="2" borderId="25" xfId="0" applyNumberFormat="1" applyFont="1" applyFill="1" applyBorder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3" fontId="36" fillId="14" borderId="107" xfId="0" applyNumberFormat="1" applyFont="1" applyFill="1" applyBorder="1" applyAlignment="1">
      <alignment horizontal="center"/>
    </xf>
    <xf numFmtId="0" fontId="36" fillId="14" borderId="107" xfId="0" applyFont="1" applyFill="1" applyBorder="1" applyAlignment="1">
      <alignment horizontal="center"/>
    </xf>
    <xf numFmtId="3" fontId="36" fillId="14" borderId="0" xfId="0" applyNumberFormat="1" applyFont="1" applyFill="1" applyBorder="1" applyAlignment="1">
      <alignment horizontal="center"/>
    </xf>
    <xf numFmtId="0" fontId="36" fillId="14" borderId="27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0" fontId="16" fillId="14" borderId="107" xfId="0" applyFont="1" applyFill="1" applyBorder="1" applyAlignment="1">
      <alignment horizontal="center"/>
    </xf>
    <xf numFmtId="3" fontId="14" fillId="14" borderId="107" xfId="0" applyNumberFormat="1" applyFont="1" applyFill="1" applyBorder="1" applyAlignment="1">
      <alignment horizontal="center"/>
    </xf>
    <xf numFmtId="0" fontId="14" fillId="14" borderId="44" xfId="0" applyFont="1" applyFill="1" applyBorder="1" applyAlignment="1">
      <alignment horizontal="center"/>
    </xf>
    <xf numFmtId="0" fontId="39" fillId="0" borderId="31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center"/>
    </xf>
    <xf numFmtId="41" fontId="39" fillId="0" borderId="0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164" fontId="39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8" fillId="0" borderId="1" xfId="0" quotePrefix="1" applyNumberFormat="1" applyFont="1" applyFill="1" applyBorder="1" applyAlignment="1">
      <alignment horizontal="center" vertical="center"/>
    </xf>
    <xf numFmtId="0" fontId="7" fillId="16" borderId="0" xfId="0" applyFont="1" applyFill="1" applyAlignment="1">
      <alignment horizontal="center" vertical="center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textRotation="90" wrapText="1"/>
    </xf>
    <xf numFmtId="0" fontId="6" fillId="17" borderId="35" xfId="0" applyFont="1" applyFill="1" applyBorder="1" applyAlignment="1">
      <alignment horizontal="center" vertical="center" wrapText="1"/>
    </xf>
    <xf numFmtId="0" fontId="6" fillId="17" borderId="36" xfId="0" applyFont="1" applyFill="1" applyBorder="1" applyAlignment="1">
      <alignment horizontal="center" vertical="center" wrapText="1"/>
    </xf>
    <xf numFmtId="0" fontId="6" fillId="17" borderId="37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18" borderId="33" xfId="0" applyFont="1" applyFill="1" applyBorder="1" applyAlignment="1">
      <alignment horizontal="center" vertical="center" wrapText="1"/>
    </xf>
    <xf numFmtId="0" fontId="30" fillId="18" borderId="42" xfId="0" applyFont="1" applyFill="1" applyBorder="1" applyAlignment="1">
      <alignment horizontal="center" vertical="center" wrapText="1"/>
    </xf>
    <xf numFmtId="0" fontId="30" fillId="18" borderId="34" xfId="0" applyFont="1" applyFill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30" fillId="10" borderId="52" xfId="0" applyFont="1" applyFill="1" applyBorder="1" applyAlignment="1">
      <alignment horizontal="center" vertical="center" wrapText="1"/>
    </xf>
    <xf numFmtId="0" fontId="30" fillId="10" borderId="73" xfId="0" applyFont="1" applyFill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0" fillId="0" borderId="78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29" fillId="19" borderId="33" xfId="0" applyFont="1" applyFill="1" applyBorder="1" applyAlignment="1">
      <alignment horizontal="center" vertical="center" wrapText="1"/>
    </xf>
    <xf numFmtId="0" fontId="29" fillId="19" borderId="64" xfId="0" applyFont="1" applyFill="1" applyBorder="1" applyAlignment="1">
      <alignment horizontal="center" vertical="center" wrapText="1"/>
    </xf>
    <xf numFmtId="0" fontId="30" fillId="19" borderId="65" xfId="0" applyFont="1" applyFill="1" applyBorder="1" applyAlignment="1">
      <alignment horizontal="center" vertical="center" wrapText="1"/>
    </xf>
    <xf numFmtId="0" fontId="30" fillId="19" borderId="66" xfId="0" applyFont="1" applyFill="1" applyBorder="1" applyAlignment="1">
      <alignment horizontal="center" vertical="center" wrapText="1"/>
    </xf>
    <xf numFmtId="0" fontId="30" fillId="19" borderId="67" xfId="0" applyFont="1" applyFill="1" applyBorder="1" applyAlignment="1">
      <alignment horizontal="center" vertical="center" wrapText="1"/>
    </xf>
    <xf numFmtId="0" fontId="30" fillId="19" borderId="33" xfId="0" applyFont="1" applyFill="1" applyBorder="1" applyAlignment="1">
      <alignment horizontal="center" vertical="center" wrapText="1"/>
    </xf>
    <xf numFmtId="0" fontId="30" fillId="19" borderId="42" xfId="0" applyFont="1" applyFill="1" applyBorder="1" applyAlignment="1">
      <alignment horizontal="center" vertical="center" wrapText="1"/>
    </xf>
    <xf numFmtId="0" fontId="30" fillId="19" borderId="34" xfId="0" applyFont="1" applyFill="1" applyBorder="1" applyAlignment="1">
      <alignment horizontal="center" vertical="center" wrapText="1"/>
    </xf>
    <xf numFmtId="0" fontId="30" fillId="10" borderId="71" xfId="0" applyFont="1" applyFill="1" applyBorder="1" applyAlignment="1">
      <alignment horizontal="center" vertical="center" wrapText="1"/>
    </xf>
    <xf numFmtId="0" fontId="30" fillId="10" borderId="72" xfId="0" applyFont="1" applyFill="1" applyBorder="1" applyAlignment="1">
      <alignment horizontal="center" vertical="center" wrapText="1"/>
    </xf>
    <xf numFmtId="0" fontId="30" fillId="10" borderId="54" xfId="0" applyFont="1" applyFill="1" applyBorder="1" applyAlignment="1">
      <alignment horizontal="center" vertical="center" wrapText="1"/>
    </xf>
    <xf numFmtId="0" fontId="30" fillId="10" borderId="80" xfId="0" applyFont="1" applyFill="1" applyBorder="1" applyAlignment="1">
      <alignment horizontal="center" vertical="center" wrapText="1"/>
    </xf>
    <xf numFmtId="0" fontId="30" fillId="0" borderId="81" xfId="0" applyFont="1" applyBorder="1" applyAlignment="1">
      <alignment horizontal="center" vertical="center" wrapText="1"/>
    </xf>
    <xf numFmtId="0" fontId="30" fillId="0" borderId="82" xfId="0" applyFont="1" applyBorder="1" applyAlignment="1">
      <alignment horizontal="center" vertical="center" wrapText="1"/>
    </xf>
    <xf numFmtId="0" fontId="30" fillId="0" borderId="83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3" fillId="0" borderId="26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0" fontId="19" fillId="0" borderId="2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3" fontId="38" fillId="0" borderId="1" xfId="0" applyNumberFormat="1" applyFont="1" applyFill="1" applyBorder="1" applyAlignment="1">
      <alignment horizontal="center" vertical="center"/>
    </xf>
    <xf numFmtId="0" fontId="30" fillId="20" borderId="52" xfId="0" applyFont="1" applyFill="1" applyBorder="1" applyAlignment="1">
      <alignment horizontal="center" vertical="center" wrapText="1"/>
    </xf>
    <xf numFmtId="0" fontId="30" fillId="20" borderId="84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95" xfId="0" applyFont="1" applyBorder="1" applyAlignment="1">
      <alignment horizontal="left" vertical="center" wrapText="1"/>
    </xf>
    <xf numFmtId="0" fontId="30" fillId="0" borderId="96" xfId="0" applyFont="1" applyBorder="1" applyAlignment="1">
      <alignment horizontal="center" vertical="center" wrapText="1"/>
    </xf>
    <xf numFmtId="0" fontId="30" fillId="0" borderId="97" xfId="0" applyFont="1" applyBorder="1" applyAlignment="1">
      <alignment horizontal="center" vertical="center" wrapText="1"/>
    </xf>
    <xf numFmtId="0" fontId="30" fillId="0" borderId="98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22" borderId="33" xfId="0" applyFont="1" applyFill="1" applyBorder="1" applyAlignment="1">
      <alignment horizontal="center" vertical="center" wrapText="1"/>
    </xf>
    <xf numFmtId="0" fontId="30" fillId="22" borderId="42" xfId="0" applyFont="1" applyFill="1" applyBorder="1" applyAlignment="1">
      <alignment horizontal="center" vertical="center" wrapText="1"/>
    </xf>
    <xf numFmtId="0" fontId="30" fillId="22" borderId="99" xfId="0" applyFont="1" applyFill="1" applyBorder="1" applyAlignment="1">
      <alignment horizontal="center" vertical="center" wrapText="1"/>
    </xf>
    <xf numFmtId="0" fontId="30" fillId="21" borderId="33" xfId="0" applyFont="1" applyFill="1" applyBorder="1" applyAlignment="1">
      <alignment horizontal="center" vertical="center" wrapText="1"/>
    </xf>
    <xf numFmtId="0" fontId="30" fillId="21" borderId="10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91" xfId="0" applyFont="1" applyBorder="1" applyAlignment="1">
      <alignment horizontal="center" vertical="center" wrapText="1"/>
    </xf>
    <xf numFmtId="0" fontId="30" fillId="0" borderId="92" xfId="0" applyFont="1" applyBorder="1" applyAlignment="1">
      <alignment horizontal="center" vertical="center" wrapText="1"/>
    </xf>
    <xf numFmtId="0" fontId="30" fillId="0" borderId="93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center" vertical="center" wrapText="1"/>
    </xf>
    <xf numFmtId="0" fontId="30" fillId="0" borderId="87" xfId="0" applyFont="1" applyBorder="1" applyAlignment="1">
      <alignment horizontal="center" vertical="center" wrapText="1"/>
    </xf>
    <xf numFmtId="0" fontId="30" fillId="21" borderId="88" xfId="0" applyFont="1" applyFill="1" applyBorder="1" applyAlignment="1">
      <alignment horizontal="center" vertical="center" wrapText="1"/>
    </xf>
    <xf numFmtId="0" fontId="30" fillId="21" borderId="89" xfId="0" applyFont="1" applyFill="1" applyBorder="1" applyAlignment="1">
      <alignment horizontal="center" vertical="center" wrapText="1"/>
    </xf>
    <xf numFmtId="0" fontId="30" fillId="21" borderId="90" xfId="0" applyFont="1" applyFill="1" applyBorder="1" applyAlignment="1">
      <alignment horizontal="center" vertical="center" wrapText="1"/>
    </xf>
    <xf numFmtId="0" fontId="30" fillId="21" borderId="101" xfId="0" applyFont="1" applyFill="1" applyBorder="1" applyAlignment="1">
      <alignment horizontal="center" vertical="center" wrapText="1"/>
    </xf>
    <xf numFmtId="0" fontId="30" fillId="20" borderId="71" xfId="0" applyFont="1" applyFill="1" applyBorder="1" applyAlignment="1">
      <alignment horizontal="center" vertical="center" wrapText="1"/>
    </xf>
    <xf numFmtId="0" fontId="30" fillId="20" borderId="94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30" fillId="20" borderId="54" xfId="0" applyFont="1" applyFill="1" applyBorder="1" applyAlignment="1">
      <alignment horizontal="center" vertical="center" wrapText="1"/>
    </xf>
    <xf numFmtId="0" fontId="30" fillId="20" borderId="102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6" fillId="17" borderId="38" xfId="0" applyFont="1" applyFill="1" applyBorder="1" applyAlignment="1">
      <alignment horizontal="center" vertical="center" wrapText="1"/>
    </xf>
    <xf numFmtId="0" fontId="6" fillId="17" borderId="25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 vertical="center" wrapText="1"/>
    </xf>
    <xf numFmtId="0" fontId="23" fillId="0" borderId="17" xfId="0" applyFont="1" applyBorder="1"/>
    <xf numFmtId="0" fontId="23" fillId="0" borderId="14" xfId="0" applyFont="1" applyBorder="1"/>
    <xf numFmtId="0" fontId="17" fillId="5" borderId="43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4" fillId="17" borderId="38" xfId="0" applyFont="1" applyFill="1" applyBorder="1" applyAlignment="1">
      <alignment horizontal="center" vertical="center" textRotation="90" wrapText="1"/>
    </xf>
    <xf numFmtId="0" fontId="4" fillId="17" borderId="25" xfId="0" applyFont="1" applyFill="1" applyBorder="1" applyAlignment="1">
      <alignment horizontal="center" vertical="center" textRotation="90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30" fillId="0" borderId="77" xfId="0" applyFont="1" applyBorder="1" applyAlignment="1">
      <alignment horizontal="left" vertical="center" wrapText="1"/>
    </xf>
    <xf numFmtId="0" fontId="30" fillId="0" borderId="78" xfId="0" applyFont="1" applyBorder="1" applyAlignment="1">
      <alignment horizontal="left" vertical="center" wrapText="1"/>
    </xf>
    <xf numFmtId="0" fontId="30" fillId="0" borderId="79" xfId="0" applyFont="1" applyBorder="1" applyAlignment="1">
      <alignment horizontal="left" vertical="center" wrapText="1"/>
    </xf>
    <xf numFmtId="0" fontId="30" fillId="0" borderId="57" xfId="0" applyFont="1" applyBorder="1" applyAlignment="1">
      <alignment horizontal="left" vertical="center" wrapText="1"/>
    </xf>
    <xf numFmtId="0" fontId="30" fillId="0" borderId="58" xfId="0" applyFont="1" applyBorder="1" applyAlignment="1">
      <alignment horizontal="left" vertical="center" wrapText="1"/>
    </xf>
    <xf numFmtId="0" fontId="30" fillId="0" borderId="59" xfId="0" applyFont="1" applyBorder="1" applyAlignment="1">
      <alignment horizontal="left" vertical="center" wrapText="1"/>
    </xf>
    <xf numFmtId="41" fontId="38" fillId="0" borderId="1" xfId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14" fillId="13" borderId="20" xfId="0" applyFont="1" applyFill="1" applyBorder="1" applyAlignment="1">
      <alignment horizontal="center" vertical="center" wrapText="1"/>
    </xf>
    <xf numFmtId="0" fontId="14" fillId="13" borderId="10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37" fillId="0" borderId="110" xfId="0" applyFont="1" applyBorder="1" applyAlignment="1">
      <alignment horizontal="center" wrapText="1"/>
    </xf>
    <xf numFmtId="0" fontId="37" fillId="0" borderId="37" xfId="0" applyFont="1" applyBorder="1" applyAlignment="1">
      <alignment horizontal="center" wrapText="1"/>
    </xf>
    <xf numFmtId="0" fontId="37" fillId="0" borderId="40" xfId="0" applyFont="1" applyBorder="1" applyAlignment="1">
      <alignment horizontal="center" wrapText="1"/>
    </xf>
    <xf numFmtId="0" fontId="37" fillId="0" borderId="111" xfId="0" applyFont="1" applyBorder="1" applyAlignment="1">
      <alignment horizontal="center" wrapText="1"/>
    </xf>
    <xf numFmtId="0" fontId="37" fillId="0" borderId="2" xfId="0" applyFont="1" applyBorder="1" applyAlignment="1">
      <alignment horizontal="center" wrapText="1"/>
    </xf>
    <xf numFmtId="0" fontId="37" fillId="0" borderId="112" xfId="0" applyFont="1" applyBorder="1" applyAlignment="1">
      <alignment horizontal="center" wrapText="1"/>
    </xf>
    <xf numFmtId="0" fontId="6" fillId="0" borderId="113" xfId="0" applyFont="1" applyBorder="1" applyAlignment="1">
      <alignment horizontal="center" wrapText="1"/>
    </xf>
    <xf numFmtId="0" fontId="6" fillId="0" borderId="109" xfId="0" applyFont="1" applyBorder="1" applyAlignment="1">
      <alignment horizontal="center" wrapText="1"/>
    </xf>
    <xf numFmtId="0" fontId="6" fillId="0" borderId="114" xfId="0" applyFont="1" applyBorder="1" applyAlignment="1">
      <alignment horizontal="center" wrapText="1"/>
    </xf>
    <xf numFmtId="0" fontId="37" fillId="0" borderId="115" xfId="0" applyFont="1" applyBorder="1" applyAlignment="1">
      <alignment horizontal="center" wrapText="1"/>
    </xf>
    <xf numFmtId="0" fontId="37" fillId="0" borderId="12" xfId="0" applyFont="1" applyBorder="1" applyAlignment="1">
      <alignment horizontal="center" wrapText="1"/>
    </xf>
    <xf numFmtId="0" fontId="37" fillId="0" borderId="41" xfId="0" applyFont="1" applyBorder="1" applyAlignment="1">
      <alignment horizontal="center" wrapText="1"/>
    </xf>
    <xf numFmtId="0" fontId="44" fillId="23" borderId="48" xfId="0" applyFont="1" applyFill="1" applyBorder="1" applyAlignment="1">
      <alignment horizontal="center" vertical="center"/>
    </xf>
    <xf numFmtId="0" fontId="44" fillId="23" borderId="46" xfId="0" applyFont="1" applyFill="1" applyBorder="1" applyAlignment="1">
      <alignment horizontal="center" vertical="center"/>
    </xf>
    <xf numFmtId="0" fontId="44" fillId="23" borderId="104" xfId="0" applyFont="1" applyFill="1" applyBorder="1" applyAlignment="1">
      <alignment horizontal="center" vertical="center"/>
    </xf>
    <xf numFmtId="0" fontId="44" fillId="23" borderId="105" xfId="0" applyFont="1" applyFill="1" applyBorder="1" applyAlignment="1">
      <alignment horizontal="center" vertical="center" wrapText="1"/>
    </xf>
    <xf numFmtId="0" fontId="44" fillId="23" borderId="95" xfId="0" applyFont="1" applyFill="1" applyBorder="1" applyAlignment="1">
      <alignment horizontal="center" vertical="center" wrapText="1"/>
    </xf>
    <xf numFmtId="0" fontId="30" fillId="13" borderId="22" xfId="0" applyFont="1" applyFill="1" applyBorder="1" applyAlignment="1">
      <alignment horizontal="center" vertical="center" textRotation="90" wrapText="1"/>
    </xf>
    <xf numFmtId="0" fontId="30" fillId="13" borderId="27" xfId="0" applyFont="1" applyFill="1" applyBorder="1" applyAlignment="1">
      <alignment horizontal="center" vertical="center" textRotation="90" wrapText="1"/>
    </xf>
    <xf numFmtId="0" fontId="37" fillId="0" borderId="19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13" borderId="19" xfId="0" applyFont="1" applyFill="1" applyBorder="1" applyAlignment="1">
      <alignment horizontal="center" vertical="center" wrapText="1"/>
    </xf>
    <xf numFmtId="0" fontId="37" fillId="13" borderId="32" xfId="0" applyFont="1" applyFill="1" applyBorder="1" applyAlignment="1">
      <alignment horizontal="center" vertical="center" wrapText="1"/>
    </xf>
    <xf numFmtId="0" fontId="37" fillId="13" borderId="20" xfId="0" applyFont="1" applyFill="1" applyBorder="1" applyAlignment="1">
      <alignment horizontal="center" vertical="center" wrapText="1"/>
    </xf>
    <xf numFmtId="0" fontId="37" fillId="13" borderId="106" xfId="0" applyFont="1" applyFill="1" applyBorder="1" applyAlignment="1">
      <alignment horizontal="center" vertical="center" wrapText="1"/>
    </xf>
    <xf numFmtId="0" fontId="14" fillId="13" borderId="28" xfId="0" applyFont="1" applyFill="1" applyBorder="1" applyAlignment="1">
      <alignment horizontal="center" vertical="center" wrapText="1"/>
    </xf>
    <xf numFmtId="0" fontId="14" fillId="13" borderId="32" xfId="0" applyFont="1" applyFill="1" applyBorder="1" applyAlignment="1">
      <alignment horizontal="center" vertical="center" wrapText="1"/>
    </xf>
    <xf numFmtId="0" fontId="44" fillId="23" borderId="26" xfId="0" applyFont="1" applyFill="1" applyBorder="1" applyAlignment="1">
      <alignment horizontal="center" vertical="center" wrapText="1"/>
    </xf>
    <xf numFmtId="0" fontId="44" fillId="23" borderId="17" xfId="0" applyFont="1" applyFill="1" applyBorder="1" applyAlignment="1">
      <alignment horizontal="center" vertical="center" wrapText="1"/>
    </xf>
    <xf numFmtId="0" fontId="44" fillId="23" borderId="14" xfId="0" applyFont="1" applyFill="1" applyBorder="1" applyAlignment="1">
      <alignment horizontal="center" vertical="center" wrapText="1"/>
    </xf>
    <xf numFmtId="0" fontId="37" fillId="24" borderId="38" xfId="0" applyFont="1" applyFill="1" applyBorder="1" applyAlignment="1">
      <alignment horizontal="center" vertical="center" wrapText="1"/>
    </xf>
    <xf numFmtId="0" fontId="37" fillId="24" borderId="39" xfId="0" applyFont="1" applyFill="1" applyBorder="1" applyAlignment="1">
      <alignment horizontal="center" vertical="center" wrapText="1"/>
    </xf>
    <xf numFmtId="0" fontId="44" fillId="23" borderId="26" xfId="0" applyFont="1" applyFill="1" applyBorder="1" applyAlignment="1">
      <alignment horizontal="center" vertical="center"/>
    </xf>
    <xf numFmtId="0" fontId="44" fillId="23" borderId="17" xfId="0" applyFont="1" applyFill="1" applyBorder="1" applyAlignment="1">
      <alignment horizontal="center" vertical="center"/>
    </xf>
    <xf numFmtId="0" fontId="44" fillId="23" borderId="95" xfId="0" applyFont="1" applyFill="1" applyBorder="1" applyAlignment="1">
      <alignment horizontal="center" vertical="center"/>
    </xf>
    <xf numFmtId="0" fontId="14" fillId="13" borderId="22" xfId="0" applyFont="1" applyFill="1" applyBorder="1" applyAlignment="1">
      <alignment horizontal="center" vertical="center" wrapText="1"/>
    </xf>
    <xf numFmtId="0" fontId="14" fillId="13" borderId="27" xfId="0" applyFont="1" applyFill="1" applyBorder="1" applyAlignment="1">
      <alignment horizontal="center" vertical="center" wrapText="1"/>
    </xf>
    <xf numFmtId="0" fontId="44" fillId="23" borderId="103" xfId="0" applyFont="1" applyFill="1" applyBorder="1" applyAlignment="1">
      <alignment horizontal="center" vertical="center"/>
    </xf>
    <xf numFmtId="0" fontId="44" fillId="23" borderId="4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</cellXfs>
  <cellStyles count="2">
    <cellStyle name="Milliers [0]" xfId="1" builtinId="6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202"/>
  <sheetViews>
    <sheetView tabSelected="1" topLeftCell="M1" zoomScale="60" zoomScaleNormal="60" workbookViewId="0">
      <selection activeCell="U193" sqref="U193"/>
    </sheetView>
  </sheetViews>
  <sheetFormatPr baseColWidth="10" defaultColWidth="8.83203125" defaultRowHeight="15"/>
  <cols>
    <col min="1" max="1" width="7.83203125" customWidth="1"/>
    <col min="2" max="2" width="93" customWidth="1"/>
    <col min="3" max="3" width="38.33203125" customWidth="1"/>
    <col min="4" max="4" width="19.83203125" customWidth="1"/>
    <col min="5" max="5" width="26.83203125" customWidth="1"/>
    <col min="6" max="6" width="30.6640625" customWidth="1"/>
    <col min="7" max="7" width="25.83203125" customWidth="1"/>
    <col min="8" max="8" width="27.1640625" customWidth="1"/>
    <col min="9" max="9" width="28.5" customWidth="1"/>
    <col min="10" max="10" width="27" customWidth="1"/>
    <col min="11" max="11" width="29" customWidth="1"/>
    <col min="12" max="12" width="23" customWidth="1"/>
    <col min="13" max="13" width="22" customWidth="1"/>
    <col min="14" max="15" width="25.83203125" customWidth="1"/>
    <col min="16" max="16" width="23.1640625" customWidth="1"/>
    <col min="17" max="17" width="23.33203125" customWidth="1"/>
    <col min="18" max="18" width="32.83203125" customWidth="1"/>
    <col min="19" max="19" width="27.5" customWidth="1"/>
    <col min="20" max="20" width="33.5" customWidth="1"/>
    <col min="21" max="21" width="32.6640625" customWidth="1"/>
    <col min="22" max="22" width="25.33203125" customWidth="1"/>
    <col min="23" max="23" width="30" customWidth="1"/>
    <col min="24" max="24" width="24.6640625" customWidth="1"/>
  </cols>
  <sheetData>
    <row r="2" spans="1:24" ht="3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9" customHeight="1" thickBot="1">
      <c r="A3" s="6"/>
      <c r="B3" s="7"/>
      <c r="C3" s="8"/>
      <c r="D3" s="8"/>
      <c r="E3" s="8"/>
      <c r="F3" s="8"/>
      <c r="G3" s="8"/>
      <c r="H3" s="6"/>
      <c r="I3" s="6"/>
      <c r="J3" s="8"/>
      <c r="K3" s="9" t="s">
        <v>245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37" customHeight="1" thickBot="1">
      <c r="A4" s="6"/>
      <c r="B4" s="23" t="s">
        <v>1</v>
      </c>
      <c r="C4" s="185" t="s">
        <v>149</v>
      </c>
      <c r="D4" s="185"/>
      <c r="E4" s="185"/>
      <c r="F4" s="185"/>
      <c r="G4" s="185"/>
      <c r="H4" s="99"/>
      <c r="I4" s="99"/>
      <c r="J4" s="24"/>
      <c r="K4" s="6"/>
      <c r="L4" s="6"/>
      <c r="M4" s="6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ht="36" customHeight="1" thickBot="1">
      <c r="A5" s="6"/>
      <c r="B5" s="23" t="s">
        <v>178</v>
      </c>
      <c r="C5" s="185">
        <v>2024</v>
      </c>
      <c r="D5" s="185"/>
      <c r="E5" s="185"/>
      <c r="F5" s="185"/>
      <c r="G5" s="185"/>
      <c r="H5" s="99"/>
      <c r="I5" s="99"/>
      <c r="J5" s="24"/>
      <c r="K5" s="6"/>
      <c r="L5" s="6"/>
      <c r="M5" s="6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36" customHeight="1" thickBot="1">
      <c r="A6" s="6"/>
      <c r="B6" s="23" t="s">
        <v>179</v>
      </c>
      <c r="C6" s="185" t="s">
        <v>167</v>
      </c>
      <c r="D6" s="185"/>
      <c r="E6" s="185"/>
      <c r="F6" s="185"/>
      <c r="G6" s="185"/>
      <c r="H6" s="99"/>
      <c r="I6" s="99"/>
      <c r="J6" s="24"/>
      <c r="K6" s="6"/>
      <c r="L6" s="6"/>
      <c r="M6" s="6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ht="38" customHeight="1" thickBot="1">
      <c r="A7" s="6"/>
      <c r="B7" s="23" t="s">
        <v>180</v>
      </c>
      <c r="C7" s="185" t="s">
        <v>239</v>
      </c>
      <c r="D7" s="185"/>
      <c r="E7" s="185"/>
      <c r="F7" s="185"/>
      <c r="G7" s="185"/>
      <c r="H7" s="99"/>
      <c r="I7" s="99"/>
      <c r="J7" s="24"/>
      <c r="K7" s="6"/>
      <c r="L7" s="6"/>
      <c r="M7" s="6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spans="1:24" ht="38" customHeight="1" thickBot="1">
      <c r="A8" s="6"/>
      <c r="B8" s="23" t="s">
        <v>181</v>
      </c>
      <c r="C8" s="185" t="s">
        <v>237</v>
      </c>
      <c r="D8" s="185"/>
      <c r="E8" s="185"/>
      <c r="F8" s="185"/>
      <c r="G8" s="185"/>
      <c r="H8" s="99"/>
      <c r="I8" s="99"/>
      <c r="J8" s="24"/>
      <c r="K8" s="6"/>
      <c r="L8" s="6"/>
      <c r="M8" s="6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ht="47" customHeight="1">
      <c r="A9" s="6"/>
      <c r="B9" s="6"/>
      <c r="C9" s="6"/>
      <c r="D9" s="6"/>
      <c r="E9" s="6"/>
      <c r="F9" s="6"/>
      <c r="G9" s="6"/>
      <c r="H9" s="6"/>
      <c r="I9" s="10"/>
      <c r="J9" s="167" t="s">
        <v>6</v>
      </c>
      <c r="K9" s="167"/>
      <c r="L9" s="167"/>
      <c r="M9" s="167"/>
      <c r="N9" s="167"/>
      <c r="O9" s="167"/>
      <c r="P9" s="167"/>
      <c r="Q9" s="167"/>
      <c r="R9" s="6"/>
      <c r="S9" s="6"/>
      <c r="T9" s="6"/>
      <c r="U9" s="6"/>
      <c r="V9" s="6"/>
      <c r="W9" s="6"/>
      <c r="X9" s="6"/>
    </row>
    <row r="10" spans="1:24" ht="35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24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81" customHeight="1" thickBot="1">
      <c r="A11" s="188" t="s">
        <v>7</v>
      </c>
      <c r="B11" s="189"/>
      <c r="C11" s="189"/>
      <c r="D11" s="189"/>
      <c r="E11" s="189"/>
      <c r="F11" s="189"/>
      <c r="G11" s="190"/>
      <c r="H11" s="176" t="s">
        <v>8</v>
      </c>
      <c r="I11" s="179" t="s">
        <v>9</v>
      </c>
      <c r="J11" s="180"/>
      <c r="K11" s="180"/>
      <c r="L11" s="181"/>
      <c r="M11" s="179" t="s">
        <v>10</v>
      </c>
      <c r="N11" s="180"/>
      <c r="O11" s="181"/>
      <c r="P11" s="182" t="s">
        <v>11</v>
      </c>
      <c r="Q11" s="183"/>
      <c r="R11" s="183"/>
      <c r="S11" s="183"/>
      <c r="T11" s="183"/>
      <c r="U11" s="183"/>
      <c r="V11" s="184"/>
      <c r="W11" s="168" t="s">
        <v>12</v>
      </c>
      <c r="X11" s="169"/>
    </row>
    <row r="12" spans="1:24" ht="227" customHeight="1" thickBot="1">
      <c r="A12" s="170" t="s">
        <v>13</v>
      </c>
      <c r="B12" s="171" t="s">
        <v>14</v>
      </c>
      <c r="C12" s="173" t="s">
        <v>15</v>
      </c>
      <c r="D12" s="173" t="s">
        <v>16</v>
      </c>
      <c r="E12" s="173" t="s">
        <v>17</v>
      </c>
      <c r="F12" s="173" t="s">
        <v>18</v>
      </c>
      <c r="G12" s="186" t="s">
        <v>19</v>
      </c>
      <c r="H12" s="177"/>
      <c r="I12" s="175" t="s">
        <v>20</v>
      </c>
      <c r="J12" s="25" t="s">
        <v>21</v>
      </c>
      <c r="K12" s="25" t="s">
        <v>22</v>
      </c>
      <c r="L12" s="25" t="s">
        <v>23</v>
      </c>
      <c r="M12" s="25" t="s">
        <v>24</v>
      </c>
      <c r="N12" s="25" t="s">
        <v>25</v>
      </c>
      <c r="O12" s="25" t="s">
        <v>26</v>
      </c>
      <c r="P12" s="25" t="s">
        <v>27</v>
      </c>
      <c r="Q12" s="25" t="s">
        <v>28</v>
      </c>
      <c r="R12" s="175" t="s">
        <v>29</v>
      </c>
      <c r="S12" s="25" t="s">
        <v>30</v>
      </c>
      <c r="T12" s="25" t="s">
        <v>31</v>
      </c>
      <c r="U12" s="25" t="s">
        <v>32</v>
      </c>
      <c r="V12" s="25" t="s">
        <v>33</v>
      </c>
      <c r="W12" s="175" t="s">
        <v>34</v>
      </c>
      <c r="X12" s="175" t="s">
        <v>35</v>
      </c>
    </row>
    <row r="13" spans="1:24" ht="44" customHeight="1" thickBot="1">
      <c r="A13" s="170"/>
      <c r="B13" s="172"/>
      <c r="C13" s="174"/>
      <c r="D13" s="174"/>
      <c r="E13" s="174"/>
      <c r="F13" s="174"/>
      <c r="G13" s="187"/>
      <c r="H13" s="178"/>
      <c r="I13" s="175"/>
      <c r="J13" s="26" t="s">
        <v>36</v>
      </c>
      <c r="K13" s="27" t="s">
        <v>37</v>
      </c>
      <c r="L13" s="26" t="s">
        <v>38</v>
      </c>
      <c r="M13" s="27" t="s">
        <v>39</v>
      </c>
      <c r="N13" s="26" t="s">
        <v>36</v>
      </c>
      <c r="O13" s="28" t="s">
        <v>39</v>
      </c>
      <c r="P13" s="27" t="s">
        <v>40</v>
      </c>
      <c r="Q13" s="29" t="s">
        <v>36</v>
      </c>
      <c r="R13" s="175"/>
      <c r="S13" s="26" t="s">
        <v>40</v>
      </c>
      <c r="T13" s="30" t="s">
        <v>41</v>
      </c>
      <c r="U13" s="30" t="s">
        <v>37</v>
      </c>
      <c r="V13" s="30" t="s">
        <v>42</v>
      </c>
      <c r="W13" s="175"/>
      <c r="X13" s="175"/>
    </row>
    <row r="14" spans="1:24" s="115" customFormat="1" ht="34" thickBot="1">
      <c r="A14" s="162">
        <v>1</v>
      </c>
      <c r="B14" s="158" t="s">
        <v>249</v>
      </c>
      <c r="C14" s="159"/>
      <c r="D14" s="160">
        <v>18</v>
      </c>
      <c r="E14" s="160" t="s">
        <v>43</v>
      </c>
      <c r="F14" s="161" t="s">
        <v>44</v>
      </c>
      <c r="G14" s="160" t="s">
        <v>131</v>
      </c>
      <c r="H14" s="126" t="s">
        <v>45</v>
      </c>
      <c r="I14" s="122">
        <v>45338</v>
      </c>
      <c r="J14" s="122"/>
      <c r="K14" s="122">
        <f>I14+15</f>
        <v>45353</v>
      </c>
      <c r="L14" s="122">
        <f>K14+30</f>
        <v>45383</v>
      </c>
      <c r="M14" s="122">
        <f>L14+15</f>
        <v>45398</v>
      </c>
      <c r="N14" s="122"/>
      <c r="O14" s="122">
        <f>M14+22</f>
        <v>45420</v>
      </c>
      <c r="P14" s="127">
        <f>O14+7</f>
        <v>45427</v>
      </c>
      <c r="Q14" s="127"/>
      <c r="R14" s="159"/>
      <c r="S14" s="122">
        <f>P14+14</f>
        <v>45441</v>
      </c>
      <c r="T14" s="122">
        <f>S14+10</f>
        <v>45451</v>
      </c>
      <c r="U14" s="122">
        <f>T14+3</f>
        <v>45454</v>
      </c>
      <c r="V14" s="122">
        <f>U14+5</f>
        <v>45459</v>
      </c>
      <c r="W14" s="122">
        <f>V14+7</f>
        <v>45466</v>
      </c>
      <c r="X14" s="122">
        <f>W14+15</f>
        <v>45481</v>
      </c>
    </row>
    <row r="15" spans="1:24" s="115" customFormat="1" ht="42" customHeight="1" thickBot="1">
      <c r="A15" s="162"/>
      <c r="B15" s="158"/>
      <c r="C15" s="160"/>
      <c r="D15" s="160"/>
      <c r="E15" s="160"/>
      <c r="F15" s="160"/>
      <c r="G15" s="160"/>
      <c r="H15" s="126" t="s">
        <v>46</v>
      </c>
      <c r="I15" s="128"/>
      <c r="J15" s="128"/>
      <c r="K15" s="128"/>
      <c r="L15" s="128"/>
      <c r="M15" s="128"/>
      <c r="N15" s="128"/>
      <c r="O15" s="128"/>
      <c r="P15" s="129"/>
      <c r="Q15" s="129"/>
      <c r="R15" s="160"/>
      <c r="S15" s="128"/>
      <c r="T15" s="128"/>
      <c r="U15" s="128"/>
      <c r="V15" s="128"/>
      <c r="W15" s="128"/>
      <c r="X15" s="128"/>
    </row>
    <row r="16" spans="1:24" s="115" customFormat="1" ht="34" thickBot="1">
      <c r="A16" s="162">
        <v>2</v>
      </c>
      <c r="B16" s="158" t="s">
        <v>250</v>
      </c>
      <c r="C16" s="159"/>
      <c r="D16" s="160">
        <v>18</v>
      </c>
      <c r="E16" s="160" t="s">
        <v>43</v>
      </c>
      <c r="F16" s="161" t="s">
        <v>47</v>
      </c>
      <c r="G16" s="160" t="s">
        <v>131</v>
      </c>
      <c r="H16" s="126" t="s">
        <v>45</v>
      </c>
      <c r="I16" s="122">
        <v>45338</v>
      </c>
      <c r="J16" s="122"/>
      <c r="K16" s="122">
        <f>I16+15</f>
        <v>45353</v>
      </c>
      <c r="L16" s="122">
        <f>K16+30</f>
        <v>45383</v>
      </c>
      <c r="M16" s="122">
        <f>L16+15</f>
        <v>45398</v>
      </c>
      <c r="N16" s="122"/>
      <c r="O16" s="122">
        <f>M16+22</f>
        <v>45420</v>
      </c>
      <c r="P16" s="127">
        <f>O16+7</f>
        <v>45427</v>
      </c>
      <c r="Q16" s="127"/>
      <c r="R16" s="159"/>
      <c r="S16" s="122">
        <f>P16+14</f>
        <v>45441</v>
      </c>
      <c r="T16" s="122">
        <f>S16+10</f>
        <v>45451</v>
      </c>
      <c r="U16" s="122">
        <f>T16+3</f>
        <v>45454</v>
      </c>
      <c r="V16" s="122">
        <f>U16+5</f>
        <v>45459</v>
      </c>
      <c r="W16" s="122">
        <f>V16+7</f>
        <v>45466</v>
      </c>
      <c r="X16" s="122">
        <f>W16+15</f>
        <v>45481</v>
      </c>
    </row>
    <row r="17" spans="1:24" s="115" customFormat="1" ht="42" customHeight="1" thickBot="1">
      <c r="A17" s="162"/>
      <c r="B17" s="158"/>
      <c r="C17" s="160"/>
      <c r="D17" s="160"/>
      <c r="E17" s="160"/>
      <c r="F17" s="160"/>
      <c r="G17" s="160"/>
      <c r="H17" s="126" t="s">
        <v>46</v>
      </c>
      <c r="I17" s="128"/>
      <c r="J17" s="128"/>
      <c r="K17" s="128"/>
      <c r="L17" s="128"/>
      <c r="M17" s="128"/>
      <c r="N17" s="128"/>
      <c r="O17" s="128"/>
      <c r="P17" s="129"/>
      <c r="Q17" s="129"/>
      <c r="R17" s="160"/>
      <c r="S17" s="128"/>
      <c r="T17" s="128"/>
      <c r="U17" s="128"/>
      <c r="V17" s="128"/>
      <c r="W17" s="128"/>
      <c r="X17" s="128"/>
    </row>
    <row r="18" spans="1:24" s="115" customFormat="1" ht="34" customHeight="1" thickBot="1">
      <c r="A18" s="162">
        <v>3</v>
      </c>
      <c r="B18" s="158" t="s">
        <v>251</v>
      </c>
      <c r="C18" s="159"/>
      <c r="D18" s="160">
        <v>18</v>
      </c>
      <c r="E18" s="160" t="s">
        <v>43</v>
      </c>
      <c r="F18" s="161" t="s">
        <v>134</v>
      </c>
      <c r="G18" s="160" t="s">
        <v>131</v>
      </c>
      <c r="H18" s="126" t="s">
        <v>45</v>
      </c>
      <c r="I18" s="122">
        <v>45410</v>
      </c>
      <c r="J18" s="122"/>
      <c r="K18" s="122">
        <f>I18+15</f>
        <v>45425</v>
      </c>
      <c r="L18" s="122">
        <f>K18+30</f>
        <v>45455</v>
      </c>
      <c r="M18" s="122">
        <f>L18+15</f>
        <v>45470</v>
      </c>
      <c r="N18" s="122"/>
      <c r="O18" s="122">
        <f>M18+22</f>
        <v>45492</v>
      </c>
      <c r="P18" s="127">
        <f>O18+7</f>
        <v>45499</v>
      </c>
      <c r="Q18" s="127"/>
      <c r="R18" s="159"/>
      <c r="S18" s="122">
        <f>P18+14</f>
        <v>45513</v>
      </c>
      <c r="T18" s="122">
        <f>S18+10</f>
        <v>45523</v>
      </c>
      <c r="U18" s="122">
        <f>T18+3</f>
        <v>45526</v>
      </c>
      <c r="V18" s="122">
        <f>U18+5</f>
        <v>45531</v>
      </c>
      <c r="W18" s="122">
        <f>V18+7</f>
        <v>45538</v>
      </c>
      <c r="X18" s="122">
        <f>W18+15</f>
        <v>45553</v>
      </c>
    </row>
    <row r="19" spans="1:24" s="115" customFormat="1" ht="34" customHeight="1" thickBot="1">
      <c r="A19" s="162"/>
      <c r="B19" s="158"/>
      <c r="C19" s="159"/>
      <c r="D19" s="160"/>
      <c r="E19" s="160"/>
      <c r="F19" s="160"/>
      <c r="G19" s="160"/>
      <c r="H19" s="126" t="s">
        <v>46</v>
      </c>
      <c r="I19" s="128"/>
      <c r="J19" s="128"/>
      <c r="K19" s="128"/>
      <c r="L19" s="128"/>
      <c r="M19" s="128"/>
      <c r="N19" s="128"/>
      <c r="O19" s="128"/>
      <c r="P19" s="129"/>
      <c r="Q19" s="129"/>
      <c r="R19" s="159"/>
      <c r="S19" s="128"/>
      <c r="T19" s="128"/>
      <c r="U19" s="128"/>
      <c r="V19" s="128"/>
      <c r="W19" s="128"/>
      <c r="X19" s="128"/>
    </row>
    <row r="20" spans="1:24" s="115" customFormat="1" ht="34" customHeight="1" thickBot="1">
      <c r="A20" s="162">
        <v>4</v>
      </c>
      <c r="B20" s="158" t="s">
        <v>252</v>
      </c>
      <c r="C20" s="159"/>
      <c r="D20" s="160">
        <v>18</v>
      </c>
      <c r="E20" s="160" t="s">
        <v>43</v>
      </c>
      <c r="F20" s="161" t="s">
        <v>64</v>
      </c>
      <c r="G20" s="160" t="s">
        <v>131</v>
      </c>
      <c r="H20" s="126" t="s">
        <v>45</v>
      </c>
      <c r="I20" s="122">
        <v>45410</v>
      </c>
      <c r="J20" s="122"/>
      <c r="K20" s="122">
        <f>I20+15</f>
        <v>45425</v>
      </c>
      <c r="L20" s="122">
        <f>K20+30</f>
        <v>45455</v>
      </c>
      <c r="M20" s="122">
        <f>L20+15</f>
        <v>45470</v>
      </c>
      <c r="N20" s="122"/>
      <c r="O20" s="122">
        <f>M20+22</f>
        <v>45492</v>
      </c>
      <c r="P20" s="127">
        <f>O20+7</f>
        <v>45499</v>
      </c>
      <c r="Q20" s="127"/>
      <c r="R20" s="159"/>
      <c r="S20" s="122">
        <f>P20+14</f>
        <v>45513</v>
      </c>
      <c r="T20" s="122">
        <f>S20+10</f>
        <v>45523</v>
      </c>
      <c r="U20" s="122">
        <f>T20+3</f>
        <v>45526</v>
      </c>
      <c r="V20" s="122">
        <f>U20+5</f>
        <v>45531</v>
      </c>
      <c r="W20" s="122">
        <f>V20+7</f>
        <v>45538</v>
      </c>
      <c r="X20" s="122">
        <f>W20+15</f>
        <v>45553</v>
      </c>
    </row>
    <row r="21" spans="1:24" s="115" customFormat="1" ht="35" customHeight="1" thickBot="1">
      <c r="A21" s="162"/>
      <c r="B21" s="158"/>
      <c r="C21" s="159"/>
      <c r="D21" s="160"/>
      <c r="E21" s="160"/>
      <c r="F21" s="160"/>
      <c r="G21" s="160"/>
      <c r="H21" s="126" t="s">
        <v>46</v>
      </c>
      <c r="I21" s="128"/>
      <c r="J21" s="128"/>
      <c r="K21" s="128"/>
      <c r="L21" s="128"/>
      <c r="M21" s="128"/>
      <c r="N21" s="128"/>
      <c r="O21" s="128"/>
      <c r="P21" s="129"/>
      <c r="Q21" s="129"/>
      <c r="R21" s="159"/>
      <c r="S21" s="128"/>
      <c r="T21" s="128"/>
      <c r="U21" s="128"/>
      <c r="V21" s="128"/>
      <c r="W21" s="128"/>
      <c r="X21" s="128"/>
    </row>
    <row r="22" spans="1:24" s="115" customFormat="1" ht="33" customHeight="1" thickBot="1">
      <c r="A22" s="162">
        <v>5</v>
      </c>
      <c r="B22" s="158" t="s">
        <v>253</v>
      </c>
      <c r="C22" s="159"/>
      <c r="D22" s="160">
        <v>18</v>
      </c>
      <c r="E22" s="160" t="s">
        <v>43</v>
      </c>
      <c r="F22" s="161" t="s">
        <v>145</v>
      </c>
      <c r="G22" s="160" t="s">
        <v>131</v>
      </c>
      <c r="H22" s="126" t="s">
        <v>45</v>
      </c>
      <c r="I22" s="122">
        <v>45425</v>
      </c>
      <c r="J22" s="122"/>
      <c r="K22" s="122">
        <f>I22+15</f>
        <v>45440</v>
      </c>
      <c r="L22" s="122">
        <f>K22+30</f>
        <v>45470</v>
      </c>
      <c r="M22" s="122">
        <f>L22+15</f>
        <v>45485</v>
      </c>
      <c r="N22" s="122"/>
      <c r="O22" s="122">
        <f>M22+22</f>
        <v>45507</v>
      </c>
      <c r="P22" s="127">
        <f>O22+7</f>
        <v>45514</v>
      </c>
      <c r="Q22" s="127"/>
      <c r="R22" s="159"/>
      <c r="S22" s="122">
        <f>P22+14</f>
        <v>45528</v>
      </c>
      <c r="T22" s="122">
        <f>S22+10</f>
        <v>45538</v>
      </c>
      <c r="U22" s="122">
        <f>T22+3</f>
        <v>45541</v>
      </c>
      <c r="V22" s="122">
        <f>U22+5</f>
        <v>45546</v>
      </c>
      <c r="W22" s="122">
        <f>V22+7</f>
        <v>45553</v>
      </c>
      <c r="X22" s="122">
        <f>W22+15</f>
        <v>45568</v>
      </c>
    </row>
    <row r="23" spans="1:24" s="115" customFormat="1" ht="40" customHeight="1" thickBot="1">
      <c r="A23" s="162"/>
      <c r="B23" s="158"/>
      <c r="C23" s="159"/>
      <c r="D23" s="160"/>
      <c r="E23" s="160"/>
      <c r="F23" s="160"/>
      <c r="G23" s="160"/>
      <c r="H23" s="126" t="s">
        <v>46</v>
      </c>
      <c r="I23" s="128"/>
      <c r="J23" s="128"/>
      <c r="K23" s="128"/>
      <c r="L23" s="128"/>
      <c r="M23" s="128"/>
      <c r="N23" s="128"/>
      <c r="O23" s="128"/>
      <c r="P23" s="129"/>
      <c r="Q23" s="129"/>
      <c r="R23" s="159"/>
      <c r="S23" s="128"/>
      <c r="T23" s="128"/>
      <c r="U23" s="128"/>
      <c r="V23" s="128"/>
      <c r="W23" s="128"/>
      <c r="X23" s="128"/>
    </row>
    <row r="24" spans="1:24" s="115" customFormat="1" ht="34" customHeight="1" thickBot="1">
      <c r="A24" s="162">
        <v>6</v>
      </c>
      <c r="B24" s="158" t="s">
        <v>212</v>
      </c>
      <c r="C24" s="159"/>
      <c r="D24" s="160">
        <v>18</v>
      </c>
      <c r="E24" s="160" t="s">
        <v>43</v>
      </c>
      <c r="F24" s="161" t="s">
        <v>146</v>
      </c>
      <c r="G24" s="160" t="s">
        <v>129</v>
      </c>
      <c r="H24" s="126" t="s">
        <v>45</v>
      </c>
      <c r="I24" s="122">
        <v>45400</v>
      </c>
      <c r="J24" s="122"/>
      <c r="K24" s="122">
        <f>I24+15</f>
        <v>45415</v>
      </c>
      <c r="L24" s="122">
        <f>K24+30</f>
        <v>45445</v>
      </c>
      <c r="M24" s="122">
        <f>L24+15</f>
        <v>45460</v>
      </c>
      <c r="N24" s="122"/>
      <c r="O24" s="122">
        <f>M24+22</f>
        <v>45482</v>
      </c>
      <c r="P24" s="127">
        <f>O24+7</f>
        <v>45489</v>
      </c>
      <c r="Q24" s="127"/>
      <c r="R24" s="159"/>
      <c r="S24" s="122">
        <f>P24+14</f>
        <v>45503</v>
      </c>
      <c r="T24" s="122">
        <f>S24+10</f>
        <v>45513</v>
      </c>
      <c r="U24" s="122">
        <f>T24+3</f>
        <v>45516</v>
      </c>
      <c r="V24" s="122">
        <f>U24+5</f>
        <v>45521</v>
      </c>
      <c r="W24" s="122">
        <f>V24+7</f>
        <v>45528</v>
      </c>
      <c r="X24" s="122">
        <f>W24+15</f>
        <v>45543</v>
      </c>
    </row>
    <row r="25" spans="1:24" s="115" customFormat="1" ht="34" customHeight="1" thickBot="1">
      <c r="A25" s="162"/>
      <c r="B25" s="158"/>
      <c r="C25" s="159"/>
      <c r="D25" s="160"/>
      <c r="E25" s="160"/>
      <c r="F25" s="160"/>
      <c r="G25" s="160"/>
      <c r="H25" s="126" t="s">
        <v>46</v>
      </c>
      <c r="I25" s="128"/>
      <c r="J25" s="128"/>
      <c r="K25" s="128"/>
      <c r="L25" s="128"/>
      <c r="M25" s="128"/>
      <c r="N25" s="128"/>
      <c r="O25" s="128"/>
      <c r="P25" s="129"/>
      <c r="Q25" s="129"/>
      <c r="R25" s="159"/>
      <c r="S25" s="128"/>
      <c r="T25" s="128"/>
      <c r="U25" s="128"/>
      <c r="V25" s="128"/>
      <c r="W25" s="128"/>
      <c r="X25" s="128"/>
    </row>
    <row r="26" spans="1:24" s="115" customFormat="1" ht="34" customHeight="1" thickBot="1">
      <c r="A26" s="162">
        <v>7</v>
      </c>
      <c r="B26" s="158" t="s">
        <v>140</v>
      </c>
      <c r="C26" s="159"/>
      <c r="D26" s="160">
        <v>18</v>
      </c>
      <c r="E26" s="160" t="s">
        <v>43</v>
      </c>
      <c r="F26" s="161" t="s">
        <v>147</v>
      </c>
      <c r="G26" s="160" t="s">
        <v>129</v>
      </c>
      <c r="H26" s="126" t="s">
        <v>45</v>
      </c>
      <c r="I26" s="122">
        <v>45408</v>
      </c>
      <c r="J26" s="122"/>
      <c r="K26" s="122">
        <f>I26+15</f>
        <v>45423</v>
      </c>
      <c r="L26" s="122">
        <f>K26+30</f>
        <v>45453</v>
      </c>
      <c r="M26" s="122">
        <f>L26+15</f>
        <v>45468</v>
      </c>
      <c r="N26" s="122"/>
      <c r="O26" s="122">
        <f>M26+22</f>
        <v>45490</v>
      </c>
      <c r="P26" s="127">
        <f>O26+7</f>
        <v>45497</v>
      </c>
      <c r="Q26" s="127"/>
      <c r="R26" s="159"/>
      <c r="S26" s="122">
        <f>P26+14</f>
        <v>45511</v>
      </c>
      <c r="T26" s="122">
        <f>S26+10</f>
        <v>45521</v>
      </c>
      <c r="U26" s="122">
        <f>T26+3</f>
        <v>45524</v>
      </c>
      <c r="V26" s="122">
        <f>U26+5</f>
        <v>45529</v>
      </c>
      <c r="W26" s="122">
        <f>V26+7</f>
        <v>45536</v>
      </c>
      <c r="X26" s="122">
        <f>W26+15</f>
        <v>45551</v>
      </c>
    </row>
    <row r="27" spans="1:24" s="115" customFormat="1" ht="34" customHeight="1" thickBot="1">
      <c r="A27" s="162"/>
      <c r="B27" s="158"/>
      <c r="C27" s="159"/>
      <c r="D27" s="160"/>
      <c r="E27" s="160"/>
      <c r="F27" s="160"/>
      <c r="G27" s="160"/>
      <c r="H27" s="126" t="s">
        <v>46</v>
      </c>
      <c r="I27" s="128"/>
      <c r="J27" s="128"/>
      <c r="K27" s="128"/>
      <c r="L27" s="128"/>
      <c r="M27" s="128"/>
      <c r="N27" s="128"/>
      <c r="O27" s="128"/>
      <c r="P27" s="129"/>
      <c r="Q27" s="129"/>
      <c r="R27" s="159"/>
      <c r="S27" s="128"/>
      <c r="T27" s="128"/>
      <c r="U27" s="128"/>
      <c r="V27" s="128"/>
      <c r="W27" s="128"/>
      <c r="X27" s="128"/>
    </row>
    <row r="28" spans="1:24" s="115" customFormat="1" ht="34" customHeight="1" thickBot="1">
      <c r="A28" s="162">
        <v>8</v>
      </c>
      <c r="B28" s="158" t="s">
        <v>168</v>
      </c>
      <c r="C28" s="159"/>
      <c r="D28" s="160">
        <v>18</v>
      </c>
      <c r="E28" s="160" t="s">
        <v>43</v>
      </c>
      <c r="F28" s="161" t="s">
        <v>48</v>
      </c>
      <c r="G28" s="160" t="s">
        <v>129</v>
      </c>
      <c r="H28" s="126" t="s">
        <v>45</v>
      </c>
      <c r="I28" s="122">
        <v>45443</v>
      </c>
      <c r="J28" s="122"/>
      <c r="K28" s="122">
        <f>I28+15</f>
        <v>45458</v>
      </c>
      <c r="L28" s="122">
        <f>K28+30</f>
        <v>45488</v>
      </c>
      <c r="M28" s="122">
        <f>L28+15</f>
        <v>45503</v>
      </c>
      <c r="N28" s="122"/>
      <c r="O28" s="122">
        <f>M28+22</f>
        <v>45525</v>
      </c>
      <c r="P28" s="127">
        <f>O28+7</f>
        <v>45532</v>
      </c>
      <c r="Q28" s="127"/>
      <c r="R28" s="159"/>
      <c r="S28" s="122">
        <f>P28+14</f>
        <v>45546</v>
      </c>
      <c r="T28" s="122">
        <f>S28+10</f>
        <v>45556</v>
      </c>
      <c r="U28" s="122">
        <f>T28+3</f>
        <v>45559</v>
      </c>
      <c r="V28" s="122">
        <f>U28+5</f>
        <v>45564</v>
      </c>
      <c r="W28" s="122">
        <f>V28+7</f>
        <v>45571</v>
      </c>
      <c r="X28" s="122">
        <f>W28+15</f>
        <v>45586</v>
      </c>
    </row>
    <row r="29" spans="1:24" s="115" customFormat="1" ht="34" customHeight="1" thickBot="1">
      <c r="A29" s="162"/>
      <c r="B29" s="158"/>
      <c r="C29" s="160"/>
      <c r="D29" s="160"/>
      <c r="E29" s="160"/>
      <c r="F29" s="160"/>
      <c r="G29" s="160"/>
      <c r="H29" s="126" t="s">
        <v>46</v>
      </c>
      <c r="I29" s="128"/>
      <c r="J29" s="128"/>
      <c r="K29" s="128"/>
      <c r="L29" s="128"/>
      <c r="M29" s="128"/>
      <c r="N29" s="128"/>
      <c r="O29" s="128"/>
      <c r="P29" s="129"/>
      <c r="Q29" s="129"/>
      <c r="R29" s="160"/>
      <c r="S29" s="128"/>
      <c r="T29" s="128"/>
      <c r="U29" s="128"/>
      <c r="V29" s="128"/>
      <c r="W29" s="128"/>
      <c r="X29" s="128"/>
    </row>
    <row r="30" spans="1:24" s="115" customFormat="1" ht="29" customHeight="1" thickBot="1">
      <c r="A30" s="162">
        <v>9</v>
      </c>
      <c r="B30" s="158" t="s">
        <v>153</v>
      </c>
      <c r="C30" s="159"/>
      <c r="D30" s="160">
        <v>18</v>
      </c>
      <c r="E30" s="159" t="s">
        <v>43</v>
      </c>
      <c r="F30" s="161" t="s">
        <v>169</v>
      </c>
      <c r="G30" s="160" t="s">
        <v>129</v>
      </c>
      <c r="H30" s="126" t="s">
        <v>45</v>
      </c>
      <c r="I30" s="122">
        <v>45337</v>
      </c>
      <c r="J30" s="122"/>
      <c r="K30" s="122">
        <f>I30+15</f>
        <v>45352</v>
      </c>
      <c r="L30" s="122">
        <f>K30+30</f>
        <v>45382</v>
      </c>
      <c r="M30" s="122">
        <f>L30+15</f>
        <v>45397</v>
      </c>
      <c r="N30" s="122"/>
      <c r="O30" s="122">
        <f>M30+22</f>
        <v>45419</v>
      </c>
      <c r="P30" s="127">
        <f>O30+7</f>
        <v>45426</v>
      </c>
      <c r="Q30" s="127"/>
      <c r="R30" s="159"/>
      <c r="S30" s="122">
        <f>P30+14</f>
        <v>45440</v>
      </c>
      <c r="T30" s="122">
        <f>S30+10</f>
        <v>45450</v>
      </c>
      <c r="U30" s="122">
        <f>T30+3</f>
        <v>45453</v>
      </c>
      <c r="V30" s="122">
        <f>U30+5</f>
        <v>45458</v>
      </c>
      <c r="W30" s="122">
        <f>V30+7</f>
        <v>45465</v>
      </c>
      <c r="X30" s="122">
        <f>W30+15</f>
        <v>45480</v>
      </c>
    </row>
    <row r="31" spans="1:24" s="115" customFormat="1" ht="30" customHeight="1" thickBot="1">
      <c r="A31" s="162"/>
      <c r="B31" s="158"/>
      <c r="C31" s="160"/>
      <c r="D31" s="160"/>
      <c r="E31" s="160"/>
      <c r="F31" s="160"/>
      <c r="G31" s="160"/>
      <c r="H31" s="126" t="s">
        <v>46</v>
      </c>
      <c r="I31" s="128"/>
      <c r="J31" s="128"/>
      <c r="K31" s="128"/>
      <c r="L31" s="128"/>
      <c r="M31" s="128"/>
      <c r="N31" s="128"/>
      <c r="O31" s="128"/>
      <c r="P31" s="129"/>
      <c r="Q31" s="129"/>
      <c r="R31" s="160"/>
      <c r="S31" s="128"/>
      <c r="T31" s="128"/>
      <c r="U31" s="128"/>
      <c r="V31" s="128"/>
      <c r="W31" s="128"/>
      <c r="X31" s="128"/>
    </row>
    <row r="32" spans="1:24" s="115" customFormat="1" ht="29" customHeight="1" thickBot="1">
      <c r="A32" s="162">
        <v>10</v>
      </c>
      <c r="B32" s="158" t="s">
        <v>152</v>
      </c>
      <c r="C32" s="159"/>
      <c r="D32" s="160">
        <v>18</v>
      </c>
      <c r="E32" s="160" t="s">
        <v>43</v>
      </c>
      <c r="F32" s="161" t="s">
        <v>135</v>
      </c>
      <c r="G32" s="160" t="s">
        <v>129</v>
      </c>
      <c r="H32" s="126" t="s">
        <v>45</v>
      </c>
      <c r="I32" s="122">
        <v>45349</v>
      </c>
      <c r="J32" s="122"/>
      <c r="K32" s="122">
        <f>I32+15</f>
        <v>45364</v>
      </c>
      <c r="L32" s="122">
        <f>K32+30</f>
        <v>45394</v>
      </c>
      <c r="M32" s="122">
        <f>L32+15</f>
        <v>45409</v>
      </c>
      <c r="N32" s="122"/>
      <c r="O32" s="122">
        <f>M32+22</f>
        <v>45431</v>
      </c>
      <c r="P32" s="127">
        <f>O32+7</f>
        <v>45438</v>
      </c>
      <c r="Q32" s="127"/>
      <c r="R32" s="159"/>
      <c r="S32" s="122">
        <f>P32+14</f>
        <v>45452</v>
      </c>
      <c r="T32" s="122">
        <f>S32+10</f>
        <v>45462</v>
      </c>
      <c r="U32" s="122">
        <f>T32+3</f>
        <v>45465</v>
      </c>
      <c r="V32" s="122">
        <f>U32+5</f>
        <v>45470</v>
      </c>
      <c r="W32" s="122">
        <f>V32+7</f>
        <v>45477</v>
      </c>
      <c r="X32" s="122">
        <f>W32+15</f>
        <v>45492</v>
      </c>
    </row>
    <row r="33" spans="1:24" s="115" customFormat="1" ht="25" customHeight="1" thickBot="1">
      <c r="A33" s="162"/>
      <c r="B33" s="158"/>
      <c r="C33" s="160"/>
      <c r="D33" s="160"/>
      <c r="E33" s="160"/>
      <c r="F33" s="160"/>
      <c r="G33" s="160"/>
      <c r="H33" s="126" t="s">
        <v>46</v>
      </c>
      <c r="I33" s="128"/>
      <c r="J33" s="128"/>
      <c r="K33" s="128"/>
      <c r="L33" s="128"/>
      <c r="M33" s="128"/>
      <c r="N33" s="128"/>
      <c r="O33" s="128"/>
      <c r="P33" s="129"/>
      <c r="Q33" s="129"/>
      <c r="R33" s="160"/>
      <c r="S33" s="128"/>
      <c r="T33" s="128"/>
      <c r="U33" s="128"/>
      <c r="V33" s="128"/>
      <c r="W33" s="128"/>
      <c r="X33" s="128"/>
    </row>
    <row r="34" spans="1:24" s="115" customFormat="1" ht="34" customHeight="1" thickBot="1">
      <c r="A34" s="162">
        <v>11</v>
      </c>
      <c r="B34" s="158" t="s">
        <v>248</v>
      </c>
      <c r="C34" s="159"/>
      <c r="D34" s="160">
        <v>18</v>
      </c>
      <c r="E34" s="160" t="s">
        <v>43</v>
      </c>
      <c r="F34" s="161" t="s">
        <v>113</v>
      </c>
      <c r="G34" s="160" t="s">
        <v>129</v>
      </c>
      <c r="H34" s="126" t="s">
        <v>45</v>
      </c>
      <c r="I34" s="122">
        <v>45380</v>
      </c>
      <c r="J34" s="122"/>
      <c r="K34" s="122">
        <f>I34+15</f>
        <v>45395</v>
      </c>
      <c r="L34" s="122">
        <f>K34+30</f>
        <v>45425</v>
      </c>
      <c r="M34" s="122">
        <f>L34+15</f>
        <v>45440</v>
      </c>
      <c r="N34" s="122"/>
      <c r="O34" s="122">
        <f>M34+22</f>
        <v>45462</v>
      </c>
      <c r="P34" s="127">
        <f>O34+7</f>
        <v>45469</v>
      </c>
      <c r="Q34" s="127"/>
      <c r="R34" s="159"/>
      <c r="S34" s="122">
        <f>P34+14</f>
        <v>45483</v>
      </c>
      <c r="T34" s="122">
        <f>S34+10</f>
        <v>45493</v>
      </c>
      <c r="U34" s="122">
        <f>T34+3</f>
        <v>45496</v>
      </c>
      <c r="V34" s="122">
        <f>U34+5</f>
        <v>45501</v>
      </c>
      <c r="W34" s="122">
        <f>V34+7</f>
        <v>45508</v>
      </c>
      <c r="X34" s="122">
        <f>W34+15</f>
        <v>45523</v>
      </c>
    </row>
    <row r="35" spans="1:24" s="115" customFormat="1" ht="34" customHeight="1" thickBot="1">
      <c r="A35" s="162"/>
      <c r="B35" s="158"/>
      <c r="C35" s="160"/>
      <c r="D35" s="160"/>
      <c r="E35" s="160"/>
      <c r="F35" s="160"/>
      <c r="G35" s="160"/>
      <c r="H35" s="126" t="s">
        <v>46</v>
      </c>
      <c r="I35" s="128"/>
      <c r="J35" s="128"/>
      <c r="K35" s="128"/>
      <c r="L35" s="128"/>
      <c r="M35" s="128"/>
      <c r="N35" s="128"/>
      <c r="O35" s="128"/>
      <c r="P35" s="129"/>
      <c r="Q35" s="129"/>
      <c r="R35" s="160"/>
      <c r="S35" s="128"/>
      <c r="T35" s="128"/>
      <c r="U35" s="128"/>
      <c r="V35" s="128"/>
      <c r="W35" s="128"/>
      <c r="X35" s="128"/>
    </row>
    <row r="36" spans="1:24" s="115" customFormat="1" ht="30" customHeight="1" thickBot="1">
      <c r="A36" s="162">
        <v>12</v>
      </c>
      <c r="B36" s="158" t="s">
        <v>186</v>
      </c>
      <c r="C36" s="159"/>
      <c r="D36" s="160">
        <v>18</v>
      </c>
      <c r="E36" s="160" t="s">
        <v>43</v>
      </c>
      <c r="F36" s="161" t="s">
        <v>114</v>
      </c>
      <c r="G36" s="160" t="s">
        <v>129</v>
      </c>
      <c r="H36" s="126" t="s">
        <v>45</v>
      </c>
      <c r="I36" s="122">
        <v>45406</v>
      </c>
      <c r="J36" s="122"/>
      <c r="K36" s="122">
        <f>I36+15</f>
        <v>45421</v>
      </c>
      <c r="L36" s="122">
        <f>K36+30</f>
        <v>45451</v>
      </c>
      <c r="M36" s="122">
        <f>L36+15</f>
        <v>45466</v>
      </c>
      <c r="N36" s="122"/>
      <c r="O36" s="122">
        <f>M36+22</f>
        <v>45488</v>
      </c>
      <c r="P36" s="127">
        <f>O36+7</f>
        <v>45495</v>
      </c>
      <c r="Q36" s="127"/>
      <c r="R36" s="159"/>
      <c r="S36" s="122">
        <f>P36+14</f>
        <v>45509</v>
      </c>
      <c r="T36" s="122">
        <f>S36+10</f>
        <v>45519</v>
      </c>
      <c r="U36" s="122">
        <f>T36+3</f>
        <v>45522</v>
      </c>
      <c r="V36" s="122">
        <f>U36+5</f>
        <v>45527</v>
      </c>
      <c r="W36" s="122">
        <f>V36+7</f>
        <v>45534</v>
      </c>
      <c r="X36" s="122">
        <f>W36+15</f>
        <v>45549</v>
      </c>
    </row>
    <row r="37" spans="1:24" s="115" customFormat="1" ht="29" customHeight="1" thickBot="1">
      <c r="A37" s="162"/>
      <c r="B37" s="158"/>
      <c r="C37" s="160"/>
      <c r="D37" s="160"/>
      <c r="E37" s="160"/>
      <c r="F37" s="160"/>
      <c r="G37" s="160"/>
      <c r="H37" s="126" t="s">
        <v>46</v>
      </c>
      <c r="I37" s="128"/>
      <c r="J37" s="128"/>
      <c r="K37" s="128"/>
      <c r="L37" s="128"/>
      <c r="M37" s="128"/>
      <c r="N37" s="128"/>
      <c r="O37" s="128"/>
      <c r="P37" s="129"/>
      <c r="Q37" s="129"/>
      <c r="R37" s="160"/>
      <c r="S37" s="128"/>
      <c r="T37" s="128"/>
      <c r="U37" s="128"/>
      <c r="V37" s="128"/>
      <c r="W37" s="128"/>
      <c r="X37" s="128"/>
    </row>
    <row r="38" spans="1:24" s="115" customFormat="1" ht="28" customHeight="1" thickBot="1">
      <c r="A38" s="162">
        <v>13</v>
      </c>
      <c r="B38" s="158" t="s">
        <v>159</v>
      </c>
      <c r="C38" s="159"/>
      <c r="D38" s="160">
        <v>18</v>
      </c>
      <c r="E38" s="160" t="s">
        <v>43</v>
      </c>
      <c r="F38" s="161" t="s">
        <v>170</v>
      </c>
      <c r="G38" s="160" t="s">
        <v>129</v>
      </c>
      <c r="H38" s="126" t="s">
        <v>45</v>
      </c>
      <c r="I38" s="122">
        <v>45421</v>
      </c>
      <c r="J38" s="122"/>
      <c r="K38" s="122">
        <f>I38+15</f>
        <v>45436</v>
      </c>
      <c r="L38" s="122">
        <f>K38+30</f>
        <v>45466</v>
      </c>
      <c r="M38" s="122">
        <f>L38+15</f>
        <v>45481</v>
      </c>
      <c r="N38" s="122"/>
      <c r="O38" s="122">
        <f>M38+22</f>
        <v>45503</v>
      </c>
      <c r="P38" s="127">
        <f>O38+7</f>
        <v>45510</v>
      </c>
      <c r="Q38" s="127"/>
      <c r="R38" s="159"/>
      <c r="S38" s="122">
        <f>P38+14</f>
        <v>45524</v>
      </c>
      <c r="T38" s="122">
        <f>S38+10</f>
        <v>45534</v>
      </c>
      <c r="U38" s="122">
        <f>T38+3</f>
        <v>45537</v>
      </c>
      <c r="V38" s="122">
        <f>U38+5</f>
        <v>45542</v>
      </c>
      <c r="W38" s="122">
        <f>V38+7</f>
        <v>45549</v>
      </c>
      <c r="X38" s="122">
        <f>W38+15</f>
        <v>45564</v>
      </c>
    </row>
    <row r="39" spans="1:24" s="115" customFormat="1" ht="29" customHeight="1" thickBot="1">
      <c r="A39" s="162"/>
      <c r="B39" s="158"/>
      <c r="C39" s="160"/>
      <c r="D39" s="160"/>
      <c r="E39" s="160"/>
      <c r="F39" s="160"/>
      <c r="G39" s="160"/>
      <c r="H39" s="126" t="s">
        <v>46</v>
      </c>
      <c r="I39" s="128"/>
      <c r="J39" s="128"/>
      <c r="K39" s="128"/>
      <c r="L39" s="128"/>
      <c r="M39" s="128"/>
      <c r="N39" s="128"/>
      <c r="O39" s="128"/>
      <c r="P39" s="129"/>
      <c r="Q39" s="129"/>
      <c r="R39" s="160"/>
      <c r="S39" s="128"/>
      <c r="T39" s="128"/>
      <c r="U39" s="128"/>
      <c r="V39" s="128"/>
      <c r="W39" s="128"/>
      <c r="X39" s="128"/>
    </row>
    <row r="40" spans="1:24" s="115" customFormat="1" ht="31" customHeight="1" thickBot="1">
      <c r="A40" s="162">
        <v>14</v>
      </c>
      <c r="B40" s="158" t="s">
        <v>138</v>
      </c>
      <c r="C40" s="159"/>
      <c r="D40" s="160">
        <v>18</v>
      </c>
      <c r="E40" s="160" t="s">
        <v>43</v>
      </c>
      <c r="F40" s="161" t="s">
        <v>148</v>
      </c>
      <c r="G40" s="160" t="s">
        <v>129</v>
      </c>
      <c r="H40" s="126" t="s">
        <v>45</v>
      </c>
      <c r="I40" s="122">
        <v>45428</v>
      </c>
      <c r="J40" s="122"/>
      <c r="K40" s="122">
        <f>I40+15</f>
        <v>45443</v>
      </c>
      <c r="L40" s="122">
        <f>K40+30</f>
        <v>45473</v>
      </c>
      <c r="M40" s="122">
        <f>L40+15</f>
        <v>45488</v>
      </c>
      <c r="N40" s="122"/>
      <c r="O40" s="122">
        <f>M40+22</f>
        <v>45510</v>
      </c>
      <c r="P40" s="127">
        <f>O40+7</f>
        <v>45517</v>
      </c>
      <c r="Q40" s="127"/>
      <c r="R40" s="159"/>
      <c r="S40" s="122">
        <f>P40+14</f>
        <v>45531</v>
      </c>
      <c r="T40" s="122">
        <f>S40+10</f>
        <v>45541</v>
      </c>
      <c r="U40" s="122">
        <f>T40+3</f>
        <v>45544</v>
      </c>
      <c r="V40" s="122">
        <f>U40+5</f>
        <v>45549</v>
      </c>
      <c r="W40" s="122">
        <f>V40+7</f>
        <v>45556</v>
      </c>
      <c r="X40" s="122">
        <f>W40+15</f>
        <v>45571</v>
      </c>
    </row>
    <row r="41" spans="1:24" s="115" customFormat="1" ht="35" customHeight="1" thickBot="1">
      <c r="A41" s="162"/>
      <c r="B41" s="158"/>
      <c r="C41" s="160"/>
      <c r="D41" s="160"/>
      <c r="E41" s="160"/>
      <c r="F41" s="160"/>
      <c r="G41" s="160"/>
      <c r="H41" s="126" t="s">
        <v>46</v>
      </c>
      <c r="I41" s="128"/>
      <c r="J41" s="128"/>
      <c r="K41" s="128"/>
      <c r="L41" s="128"/>
      <c r="M41" s="128"/>
      <c r="N41" s="128"/>
      <c r="O41" s="128"/>
      <c r="P41" s="129"/>
      <c r="Q41" s="129"/>
      <c r="R41" s="160"/>
      <c r="S41" s="128"/>
      <c r="T41" s="128"/>
      <c r="U41" s="128"/>
      <c r="V41" s="128"/>
      <c r="W41" s="128"/>
      <c r="X41" s="128"/>
    </row>
    <row r="42" spans="1:24" s="115" customFormat="1" ht="32" customHeight="1" thickBot="1">
      <c r="A42" s="162">
        <v>15</v>
      </c>
      <c r="B42" s="158" t="s">
        <v>247</v>
      </c>
      <c r="C42" s="159"/>
      <c r="D42" s="160">
        <v>18</v>
      </c>
      <c r="E42" s="160" t="s">
        <v>43</v>
      </c>
      <c r="F42" s="161" t="s">
        <v>171</v>
      </c>
      <c r="G42" s="160" t="s">
        <v>129</v>
      </c>
      <c r="H42" s="126" t="s">
        <v>45</v>
      </c>
      <c r="I42" s="122">
        <v>45412</v>
      </c>
      <c r="J42" s="122"/>
      <c r="K42" s="122">
        <f>I42+15</f>
        <v>45427</v>
      </c>
      <c r="L42" s="122">
        <f>K42+30</f>
        <v>45457</v>
      </c>
      <c r="M42" s="122">
        <f>L42+15</f>
        <v>45472</v>
      </c>
      <c r="N42" s="122"/>
      <c r="O42" s="122">
        <f>M42+22</f>
        <v>45494</v>
      </c>
      <c r="P42" s="127">
        <f>O42+7</f>
        <v>45501</v>
      </c>
      <c r="Q42" s="127"/>
      <c r="R42" s="159"/>
      <c r="S42" s="122">
        <f>P42+14</f>
        <v>45515</v>
      </c>
      <c r="T42" s="122">
        <f>S42+10</f>
        <v>45525</v>
      </c>
      <c r="U42" s="122">
        <f>T42+3</f>
        <v>45528</v>
      </c>
      <c r="V42" s="122">
        <f>U42+5</f>
        <v>45533</v>
      </c>
      <c r="W42" s="122">
        <f>V42+7</f>
        <v>45540</v>
      </c>
      <c r="X42" s="122">
        <f>W42+15</f>
        <v>45555</v>
      </c>
    </row>
    <row r="43" spans="1:24" s="115" customFormat="1" ht="37" customHeight="1" thickBot="1">
      <c r="A43" s="162"/>
      <c r="B43" s="158"/>
      <c r="C43" s="160"/>
      <c r="D43" s="160"/>
      <c r="E43" s="160"/>
      <c r="F43" s="160"/>
      <c r="G43" s="160"/>
      <c r="H43" s="126" t="s">
        <v>46</v>
      </c>
      <c r="I43" s="128"/>
      <c r="J43" s="128"/>
      <c r="K43" s="128"/>
      <c r="L43" s="128"/>
      <c r="M43" s="128"/>
      <c r="N43" s="128"/>
      <c r="O43" s="128"/>
      <c r="P43" s="129"/>
      <c r="Q43" s="129"/>
      <c r="R43" s="160"/>
      <c r="S43" s="128"/>
      <c r="T43" s="128"/>
      <c r="U43" s="128"/>
      <c r="V43" s="128"/>
      <c r="W43" s="128"/>
      <c r="X43" s="128"/>
    </row>
    <row r="44" spans="1:24" s="115" customFormat="1" ht="30" customHeight="1" thickBot="1">
      <c r="A44" s="162">
        <v>16</v>
      </c>
      <c r="B44" s="158" t="s">
        <v>206</v>
      </c>
      <c r="C44" s="159"/>
      <c r="D44" s="160">
        <v>18</v>
      </c>
      <c r="E44" s="160" t="s">
        <v>43</v>
      </c>
      <c r="F44" s="161" t="s">
        <v>172</v>
      </c>
      <c r="G44" s="160" t="s">
        <v>129</v>
      </c>
      <c r="H44" s="126" t="s">
        <v>45</v>
      </c>
      <c r="I44" s="122">
        <v>45408</v>
      </c>
      <c r="J44" s="122"/>
      <c r="K44" s="122">
        <f>I44+15</f>
        <v>45423</v>
      </c>
      <c r="L44" s="122">
        <f>K44+30</f>
        <v>45453</v>
      </c>
      <c r="M44" s="122">
        <f>L44+15</f>
        <v>45468</v>
      </c>
      <c r="N44" s="122"/>
      <c r="O44" s="122">
        <f>M44+22</f>
        <v>45490</v>
      </c>
      <c r="P44" s="127">
        <f>O44+7</f>
        <v>45497</v>
      </c>
      <c r="Q44" s="127"/>
      <c r="R44" s="159"/>
      <c r="S44" s="122">
        <f>P44+14</f>
        <v>45511</v>
      </c>
      <c r="T44" s="122">
        <f>S44+10</f>
        <v>45521</v>
      </c>
      <c r="U44" s="122">
        <f>T44+3</f>
        <v>45524</v>
      </c>
      <c r="V44" s="122">
        <f>U44+5</f>
        <v>45529</v>
      </c>
      <c r="W44" s="122">
        <f>V44+7</f>
        <v>45536</v>
      </c>
      <c r="X44" s="122">
        <f>W44+15</f>
        <v>45551</v>
      </c>
    </row>
    <row r="45" spans="1:24" s="115" customFormat="1" ht="35" customHeight="1" thickBot="1">
      <c r="A45" s="162"/>
      <c r="B45" s="158"/>
      <c r="C45" s="159"/>
      <c r="D45" s="160"/>
      <c r="E45" s="160"/>
      <c r="F45" s="160"/>
      <c r="G45" s="160"/>
      <c r="H45" s="126" t="s">
        <v>46</v>
      </c>
      <c r="I45" s="128"/>
      <c r="J45" s="128"/>
      <c r="K45" s="128"/>
      <c r="L45" s="128"/>
      <c r="M45" s="128"/>
      <c r="N45" s="128"/>
      <c r="O45" s="128"/>
      <c r="P45" s="129"/>
      <c r="Q45" s="129"/>
      <c r="R45" s="159"/>
      <c r="S45" s="128"/>
      <c r="T45" s="128"/>
      <c r="U45" s="128"/>
      <c r="V45" s="128"/>
      <c r="W45" s="128"/>
      <c r="X45" s="128"/>
    </row>
    <row r="46" spans="1:24" s="115" customFormat="1" ht="31" customHeight="1" thickBot="1">
      <c r="A46" s="162">
        <v>17</v>
      </c>
      <c r="B46" s="158" t="s">
        <v>156</v>
      </c>
      <c r="C46" s="159"/>
      <c r="D46" s="160">
        <v>18</v>
      </c>
      <c r="E46" s="160" t="s">
        <v>43</v>
      </c>
      <c r="F46" s="161" t="s">
        <v>173</v>
      </c>
      <c r="G46" s="160" t="s">
        <v>129</v>
      </c>
      <c r="H46" s="126" t="s">
        <v>45</v>
      </c>
      <c r="I46" s="122">
        <v>45436</v>
      </c>
      <c r="J46" s="122"/>
      <c r="K46" s="122">
        <f>I46+15</f>
        <v>45451</v>
      </c>
      <c r="L46" s="122">
        <f>K46+30</f>
        <v>45481</v>
      </c>
      <c r="M46" s="122">
        <f>L46+15</f>
        <v>45496</v>
      </c>
      <c r="N46" s="122"/>
      <c r="O46" s="122">
        <f>M46+22</f>
        <v>45518</v>
      </c>
      <c r="P46" s="127">
        <f>O46+7</f>
        <v>45525</v>
      </c>
      <c r="Q46" s="127"/>
      <c r="R46" s="159"/>
      <c r="S46" s="122">
        <f>P46+14</f>
        <v>45539</v>
      </c>
      <c r="T46" s="122">
        <f>S46+10</f>
        <v>45549</v>
      </c>
      <c r="U46" s="122">
        <f>T46+3</f>
        <v>45552</v>
      </c>
      <c r="V46" s="122">
        <f>U46+5</f>
        <v>45557</v>
      </c>
      <c r="W46" s="122">
        <f>V46+7</f>
        <v>45564</v>
      </c>
      <c r="X46" s="122">
        <f>W46+15</f>
        <v>45579</v>
      </c>
    </row>
    <row r="47" spans="1:24" s="115" customFormat="1" ht="32" customHeight="1" thickBot="1">
      <c r="A47" s="162"/>
      <c r="B47" s="158"/>
      <c r="C47" s="159"/>
      <c r="D47" s="160"/>
      <c r="E47" s="160"/>
      <c r="F47" s="160"/>
      <c r="G47" s="160"/>
      <c r="H47" s="126" t="s">
        <v>46</v>
      </c>
      <c r="I47" s="128"/>
      <c r="J47" s="128"/>
      <c r="K47" s="128"/>
      <c r="L47" s="128"/>
      <c r="M47" s="128"/>
      <c r="N47" s="128"/>
      <c r="O47" s="128"/>
      <c r="P47" s="129"/>
      <c r="Q47" s="129"/>
      <c r="R47" s="159"/>
      <c r="S47" s="128"/>
      <c r="T47" s="128"/>
      <c r="U47" s="128"/>
      <c r="V47" s="128"/>
      <c r="W47" s="128"/>
      <c r="X47" s="128"/>
    </row>
    <row r="48" spans="1:24" s="115" customFormat="1" ht="30" customHeight="1" thickBot="1">
      <c r="A48" s="162">
        <v>18</v>
      </c>
      <c r="B48" s="158" t="s">
        <v>246</v>
      </c>
      <c r="C48" s="159"/>
      <c r="D48" s="160">
        <v>18</v>
      </c>
      <c r="E48" s="160" t="s">
        <v>43</v>
      </c>
      <c r="F48" s="161" t="s">
        <v>191</v>
      </c>
      <c r="G48" s="160" t="s">
        <v>129</v>
      </c>
      <c r="H48" s="126" t="s">
        <v>45</v>
      </c>
      <c r="I48" s="122">
        <v>45380</v>
      </c>
      <c r="J48" s="122"/>
      <c r="K48" s="122">
        <f>I48+10</f>
        <v>45390</v>
      </c>
      <c r="L48" s="122">
        <f>K48+30</f>
        <v>45420</v>
      </c>
      <c r="M48" s="122">
        <f>L48+15</f>
        <v>45435</v>
      </c>
      <c r="N48" s="122"/>
      <c r="O48" s="122">
        <f>M48+22</f>
        <v>45457</v>
      </c>
      <c r="P48" s="127">
        <f>O48+7</f>
        <v>45464</v>
      </c>
      <c r="Q48" s="127"/>
      <c r="R48" s="159"/>
      <c r="S48" s="122">
        <f>P48+14</f>
        <v>45478</v>
      </c>
      <c r="T48" s="122">
        <f>S48+10</f>
        <v>45488</v>
      </c>
      <c r="U48" s="122">
        <f>T48+3</f>
        <v>45491</v>
      </c>
      <c r="V48" s="122">
        <f>U48+5</f>
        <v>45496</v>
      </c>
      <c r="W48" s="122">
        <f>V48+7</f>
        <v>45503</v>
      </c>
      <c r="X48" s="122">
        <f>W48+15</f>
        <v>45518</v>
      </c>
    </row>
    <row r="49" spans="1:24" s="115" customFormat="1" ht="29" customHeight="1" thickBot="1">
      <c r="A49" s="162"/>
      <c r="B49" s="158"/>
      <c r="C49" s="159"/>
      <c r="D49" s="160"/>
      <c r="E49" s="160"/>
      <c r="F49" s="160"/>
      <c r="G49" s="160"/>
      <c r="H49" s="126" t="s">
        <v>46</v>
      </c>
      <c r="I49" s="128"/>
      <c r="J49" s="128"/>
      <c r="K49" s="128"/>
      <c r="L49" s="128"/>
      <c r="M49" s="128"/>
      <c r="N49" s="128"/>
      <c r="O49" s="128"/>
      <c r="P49" s="129"/>
      <c r="Q49" s="129"/>
      <c r="R49" s="159"/>
      <c r="S49" s="128"/>
      <c r="T49" s="128"/>
      <c r="U49" s="128"/>
      <c r="V49" s="128"/>
      <c r="W49" s="128"/>
      <c r="X49" s="128"/>
    </row>
    <row r="50" spans="1:24" s="115" customFormat="1" ht="30" customHeight="1" thickBot="1">
      <c r="A50" s="162">
        <v>19</v>
      </c>
      <c r="B50" s="158" t="s">
        <v>123</v>
      </c>
      <c r="C50" s="159"/>
      <c r="D50" s="160">
        <v>18</v>
      </c>
      <c r="E50" s="160" t="s">
        <v>43</v>
      </c>
      <c r="F50" s="161" t="s">
        <v>118</v>
      </c>
      <c r="G50" s="160" t="s">
        <v>129</v>
      </c>
      <c r="H50" s="126" t="s">
        <v>45</v>
      </c>
      <c r="I50" s="122">
        <v>45404</v>
      </c>
      <c r="J50" s="122"/>
      <c r="K50" s="122">
        <f>I50+15</f>
        <v>45419</v>
      </c>
      <c r="L50" s="122">
        <f>K50+30</f>
        <v>45449</v>
      </c>
      <c r="M50" s="122">
        <f>L50+15</f>
        <v>45464</v>
      </c>
      <c r="N50" s="122"/>
      <c r="O50" s="122">
        <f>M50+22</f>
        <v>45486</v>
      </c>
      <c r="P50" s="127">
        <f>O50+7</f>
        <v>45493</v>
      </c>
      <c r="Q50" s="127"/>
      <c r="R50" s="159"/>
      <c r="S50" s="122">
        <f>P50+14</f>
        <v>45507</v>
      </c>
      <c r="T50" s="122">
        <f>S50+10</f>
        <v>45517</v>
      </c>
      <c r="U50" s="122">
        <f>T50+3</f>
        <v>45520</v>
      </c>
      <c r="V50" s="122">
        <f>U50+5</f>
        <v>45525</v>
      </c>
      <c r="W50" s="122">
        <f>V50+7</f>
        <v>45532</v>
      </c>
      <c r="X50" s="122">
        <f>W50+15</f>
        <v>45547</v>
      </c>
    </row>
    <row r="51" spans="1:24" s="115" customFormat="1" ht="33" customHeight="1" thickBot="1">
      <c r="A51" s="162"/>
      <c r="B51" s="158"/>
      <c r="C51" s="160"/>
      <c r="D51" s="160"/>
      <c r="E51" s="160"/>
      <c r="F51" s="160"/>
      <c r="G51" s="160"/>
      <c r="H51" s="126" t="s">
        <v>46</v>
      </c>
      <c r="I51" s="128"/>
      <c r="J51" s="128"/>
      <c r="K51" s="128"/>
      <c r="L51" s="128"/>
      <c r="M51" s="128"/>
      <c r="N51" s="128"/>
      <c r="O51" s="128"/>
      <c r="P51" s="129"/>
      <c r="Q51" s="129"/>
      <c r="R51" s="160"/>
      <c r="S51" s="128"/>
      <c r="T51" s="128"/>
      <c r="U51" s="128"/>
      <c r="V51" s="128"/>
      <c r="W51" s="128"/>
      <c r="X51" s="128"/>
    </row>
    <row r="52" spans="1:24" s="115" customFormat="1" ht="31" customHeight="1" thickBot="1">
      <c r="A52" s="162">
        <v>20</v>
      </c>
      <c r="B52" s="158" t="s">
        <v>165</v>
      </c>
      <c r="C52" s="159"/>
      <c r="D52" s="160">
        <v>18</v>
      </c>
      <c r="E52" s="160" t="s">
        <v>43</v>
      </c>
      <c r="F52" s="161" t="s">
        <v>192</v>
      </c>
      <c r="G52" s="160" t="s">
        <v>129</v>
      </c>
      <c r="H52" s="126" t="s">
        <v>45</v>
      </c>
      <c r="I52" s="122">
        <v>45414</v>
      </c>
      <c r="J52" s="122"/>
      <c r="K52" s="122">
        <f>I52+15</f>
        <v>45429</v>
      </c>
      <c r="L52" s="122">
        <f>K52+30</f>
        <v>45459</v>
      </c>
      <c r="M52" s="122">
        <f>L52+15</f>
        <v>45474</v>
      </c>
      <c r="N52" s="122"/>
      <c r="O52" s="122">
        <f>M52+22</f>
        <v>45496</v>
      </c>
      <c r="P52" s="127">
        <f>O52+7</f>
        <v>45503</v>
      </c>
      <c r="Q52" s="127"/>
      <c r="R52" s="159"/>
      <c r="S52" s="122">
        <f>P52+14</f>
        <v>45517</v>
      </c>
      <c r="T52" s="122">
        <f>S52+10</f>
        <v>45527</v>
      </c>
      <c r="U52" s="122">
        <f>T52+3</f>
        <v>45530</v>
      </c>
      <c r="V52" s="122">
        <f>U52+5</f>
        <v>45535</v>
      </c>
      <c r="W52" s="122">
        <f>V52+7</f>
        <v>45542</v>
      </c>
      <c r="X52" s="122">
        <f>W52+15</f>
        <v>45557</v>
      </c>
    </row>
    <row r="53" spans="1:24" s="115" customFormat="1" ht="31" customHeight="1" thickBot="1">
      <c r="A53" s="162"/>
      <c r="B53" s="158"/>
      <c r="C53" s="160"/>
      <c r="D53" s="160"/>
      <c r="E53" s="160"/>
      <c r="F53" s="160"/>
      <c r="G53" s="160"/>
      <c r="H53" s="126" t="s">
        <v>46</v>
      </c>
      <c r="I53" s="128"/>
      <c r="J53" s="128"/>
      <c r="K53" s="128"/>
      <c r="L53" s="128"/>
      <c r="M53" s="128"/>
      <c r="N53" s="128"/>
      <c r="O53" s="128"/>
      <c r="P53" s="129"/>
      <c r="Q53" s="129"/>
      <c r="R53" s="160"/>
      <c r="S53" s="128"/>
      <c r="T53" s="128"/>
      <c r="U53" s="128"/>
      <c r="V53" s="128"/>
      <c r="W53" s="128"/>
      <c r="X53" s="128"/>
    </row>
    <row r="54" spans="1:24" s="115" customFormat="1" ht="34" customHeight="1" thickBot="1">
      <c r="A54" s="162">
        <v>21</v>
      </c>
      <c r="B54" s="158" t="s">
        <v>162</v>
      </c>
      <c r="C54" s="159"/>
      <c r="D54" s="159">
        <v>18</v>
      </c>
      <c r="E54" s="160" t="s">
        <v>43</v>
      </c>
      <c r="F54" s="161" t="s">
        <v>174</v>
      </c>
      <c r="G54" s="160" t="s">
        <v>129</v>
      </c>
      <c r="H54" s="126" t="s">
        <v>45</v>
      </c>
      <c r="I54" s="122">
        <v>45355</v>
      </c>
      <c r="J54" s="122"/>
      <c r="K54" s="122">
        <f>I54+15</f>
        <v>45370</v>
      </c>
      <c r="L54" s="122">
        <f>K54+30</f>
        <v>45400</v>
      </c>
      <c r="M54" s="122">
        <f>L54+15</f>
        <v>45415</v>
      </c>
      <c r="N54" s="122"/>
      <c r="O54" s="122">
        <f>M54+22</f>
        <v>45437</v>
      </c>
      <c r="P54" s="127">
        <f>O54+7</f>
        <v>45444</v>
      </c>
      <c r="Q54" s="127"/>
      <c r="R54" s="159"/>
      <c r="S54" s="122">
        <f>P54+14</f>
        <v>45458</v>
      </c>
      <c r="T54" s="122">
        <f>S54+10</f>
        <v>45468</v>
      </c>
      <c r="U54" s="122">
        <f>T54+3</f>
        <v>45471</v>
      </c>
      <c r="V54" s="122">
        <f>U54+5</f>
        <v>45476</v>
      </c>
      <c r="W54" s="122">
        <f>V54+7</f>
        <v>45483</v>
      </c>
      <c r="X54" s="122">
        <f>W54+15</f>
        <v>45498</v>
      </c>
    </row>
    <row r="55" spans="1:24" s="115" customFormat="1" ht="40" customHeight="1" thickBot="1">
      <c r="A55" s="162"/>
      <c r="B55" s="158"/>
      <c r="C55" s="159"/>
      <c r="D55" s="159"/>
      <c r="E55" s="160"/>
      <c r="F55" s="160"/>
      <c r="G55" s="160"/>
      <c r="H55" s="126" t="s">
        <v>46</v>
      </c>
      <c r="I55" s="128"/>
      <c r="J55" s="128"/>
      <c r="K55" s="128"/>
      <c r="L55" s="128"/>
      <c r="M55" s="128"/>
      <c r="N55" s="128"/>
      <c r="O55" s="128"/>
      <c r="P55" s="129"/>
      <c r="Q55" s="129"/>
      <c r="R55" s="159"/>
      <c r="S55" s="128"/>
      <c r="T55" s="128"/>
      <c r="U55" s="128"/>
      <c r="V55" s="128"/>
      <c r="W55" s="128"/>
      <c r="X55" s="128"/>
    </row>
    <row r="56" spans="1:24" s="115" customFormat="1" ht="31" customHeight="1" thickBot="1">
      <c r="A56" s="162">
        <v>22</v>
      </c>
      <c r="B56" s="158" t="s">
        <v>163</v>
      </c>
      <c r="C56" s="159"/>
      <c r="D56" s="160">
        <v>18</v>
      </c>
      <c r="E56" s="160" t="s">
        <v>43</v>
      </c>
      <c r="F56" s="161" t="s">
        <v>175</v>
      </c>
      <c r="G56" s="160" t="s">
        <v>129</v>
      </c>
      <c r="H56" s="126" t="s">
        <v>45</v>
      </c>
      <c r="I56" s="122">
        <v>45428</v>
      </c>
      <c r="J56" s="122"/>
      <c r="K56" s="122">
        <f>I56+15</f>
        <v>45443</v>
      </c>
      <c r="L56" s="122">
        <f>K56+30</f>
        <v>45473</v>
      </c>
      <c r="M56" s="122">
        <f>L56+15</f>
        <v>45488</v>
      </c>
      <c r="N56" s="122"/>
      <c r="O56" s="122">
        <f>M56+22</f>
        <v>45510</v>
      </c>
      <c r="P56" s="127">
        <f>O56+7</f>
        <v>45517</v>
      </c>
      <c r="Q56" s="127"/>
      <c r="R56" s="159"/>
      <c r="S56" s="122">
        <f>P56+14</f>
        <v>45531</v>
      </c>
      <c r="T56" s="122">
        <f>S56+10</f>
        <v>45541</v>
      </c>
      <c r="U56" s="122">
        <f>T56+3</f>
        <v>45544</v>
      </c>
      <c r="V56" s="122">
        <f>U56+5</f>
        <v>45549</v>
      </c>
      <c r="W56" s="122">
        <f>V56+7</f>
        <v>45556</v>
      </c>
      <c r="X56" s="122">
        <f>W56+15</f>
        <v>45571</v>
      </c>
    </row>
    <row r="57" spans="1:24" s="115" customFormat="1" ht="36" customHeight="1" thickBot="1">
      <c r="A57" s="162"/>
      <c r="B57" s="158"/>
      <c r="C57" s="160"/>
      <c r="D57" s="160"/>
      <c r="E57" s="160"/>
      <c r="F57" s="160"/>
      <c r="G57" s="160"/>
      <c r="H57" s="126" t="s">
        <v>46</v>
      </c>
      <c r="I57" s="128"/>
      <c r="J57" s="128"/>
      <c r="K57" s="128"/>
      <c r="L57" s="128"/>
      <c r="M57" s="128"/>
      <c r="N57" s="128"/>
      <c r="O57" s="128"/>
      <c r="P57" s="129"/>
      <c r="Q57" s="129"/>
      <c r="R57" s="160"/>
      <c r="S57" s="128"/>
      <c r="T57" s="128"/>
      <c r="U57" s="128"/>
      <c r="V57" s="128"/>
      <c r="W57" s="128"/>
      <c r="X57" s="128"/>
    </row>
    <row r="58" spans="1:24" s="115" customFormat="1" ht="29" customHeight="1" thickBot="1">
      <c r="A58" s="162">
        <v>23</v>
      </c>
      <c r="B58" s="158" t="s">
        <v>236</v>
      </c>
      <c r="C58" s="159"/>
      <c r="D58" s="159">
        <v>18</v>
      </c>
      <c r="E58" s="160" t="s">
        <v>43</v>
      </c>
      <c r="F58" s="161" t="s">
        <v>176</v>
      </c>
      <c r="G58" s="160" t="s">
        <v>129</v>
      </c>
      <c r="H58" s="126" t="s">
        <v>45</v>
      </c>
      <c r="I58" s="122">
        <v>45427</v>
      </c>
      <c r="J58" s="122"/>
      <c r="K58" s="122">
        <f>I58+15</f>
        <v>45442</v>
      </c>
      <c r="L58" s="122">
        <f>K58+30</f>
        <v>45472</v>
      </c>
      <c r="M58" s="122">
        <f>L58+15</f>
        <v>45487</v>
      </c>
      <c r="N58" s="122"/>
      <c r="O58" s="122">
        <f>M58+22</f>
        <v>45509</v>
      </c>
      <c r="P58" s="127">
        <f>O58+7</f>
        <v>45516</v>
      </c>
      <c r="Q58" s="127"/>
      <c r="R58" s="159"/>
      <c r="S58" s="122">
        <f>P58+14</f>
        <v>45530</v>
      </c>
      <c r="T58" s="122">
        <f>S58+10</f>
        <v>45540</v>
      </c>
      <c r="U58" s="122">
        <f>T58+3</f>
        <v>45543</v>
      </c>
      <c r="V58" s="122">
        <f>U58+5</f>
        <v>45548</v>
      </c>
      <c r="W58" s="122">
        <f>V58+7</f>
        <v>45555</v>
      </c>
      <c r="X58" s="122">
        <f>W58+15</f>
        <v>45570</v>
      </c>
    </row>
    <row r="59" spans="1:24" s="115" customFormat="1" ht="66" customHeight="1" thickBot="1">
      <c r="A59" s="162"/>
      <c r="B59" s="158"/>
      <c r="C59" s="159"/>
      <c r="D59" s="159"/>
      <c r="E59" s="160"/>
      <c r="F59" s="160"/>
      <c r="G59" s="160"/>
      <c r="H59" s="126" t="s">
        <v>46</v>
      </c>
      <c r="I59" s="126"/>
      <c r="J59" s="128"/>
      <c r="K59" s="128"/>
      <c r="L59" s="128"/>
      <c r="M59" s="128"/>
      <c r="N59" s="128"/>
      <c r="O59" s="128"/>
      <c r="P59" s="128"/>
      <c r="Q59" s="129"/>
      <c r="R59" s="159"/>
      <c r="S59" s="128"/>
      <c r="T59" s="128"/>
      <c r="U59" s="128"/>
      <c r="V59" s="128"/>
      <c r="W59" s="128"/>
      <c r="X59" s="128"/>
    </row>
    <row r="60" spans="1:24" s="115" customFormat="1" ht="29" customHeight="1" thickBot="1">
      <c r="A60" s="162">
        <v>24</v>
      </c>
      <c r="B60" s="158" t="s">
        <v>242</v>
      </c>
      <c r="C60" s="159"/>
      <c r="D60" s="159">
        <v>18</v>
      </c>
      <c r="E60" s="160" t="s">
        <v>43</v>
      </c>
      <c r="F60" s="161" t="s">
        <v>177</v>
      </c>
      <c r="G60" s="160" t="s">
        <v>129</v>
      </c>
      <c r="H60" s="126" t="s">
        <v>45</v>
      </c>
      <c r="I60" s="122">
        <v>45356</v>
      </c>
      <c r="J60" s="122"/>
      <c r="K60" s="122">
        <f>I60+15</f>
        <v>45371</v>
      </c>
      <c r="L60" s="122">
        <f>K60+30</f>
        <v>45401</v>
      </c>
      <c r="M60" s="122">
        <f>L60+15</f>
        <v>45416</v>
      </c>
      <c r="N60" s="122"/>
      <c r="O60" s="122">
        <f>M60+22</f>
        <v>45438</v>
      </c>
      <c r="P60" s="127">
        <f>O60+7</f>
        <v>45445</v>
      </c>
      <c r="Q60" s="127"/>
      <c r="R60" s="159"/>
      <c r="S60" s="122">
        <f>P60+14</f>
        <v>45459</v>
      </c>
      <c r="T60" s="122">
        <f>S60+10</f>
        <v>45469</v>
      </c>
      <c r="U60" s="122">
        <f>T60+3</f>
        <v>45472</v>
      </c>
      <c r="V60" s="122">
        <f>U60+5</f>
        <v>45477</v>
      </c>
      <c r="W60" s="122">
        <f>V60+7</f>
        <v>45484</v>
      </c>
      <c r="X60" s="122">
        <f>W60+15</f>
        <v>45499</v>
      </c>
    </row>
    <row r="61" spans="1:24" s="115" customFormat="1" ht="66" customHeight="1" thickBot="1">
      <c r="A61" s="162"/>
      <c r="B61" s="158"/>
      <c r="C61" s="159"/>
      <c r="D61" s="159"/>
      <c r="E61" s="160"/>
      <c r="F61" s="160"/>
      <c r="G61" s="160"/>
      <c r="H61" s="126" t="s">
        <v>46</v>
      </c>
      <c r="I61" s="126"/>
      <c r="J61" s="128"/>
      <c r="K61" s="128"/>
      <c r="L61" s="128"/>
      <c r="M61" s="128"/>
      <c r="N61" s="128"/>
      <c r="O61" s="128"/>
      <c r="P61" s="128"/>
      <c r="Q61" s="150"/>
      <c r="R61" s="159"/>
      <c r="S61" s="128"/>
      <c r="T61" s="128"/>
      <c r="U61" s="128"/>
      <c r="V61" s="128"/>
      <c r="W61" s="128"/>
      <c r="X61" s="128"/>
    </row>
    <row r="62" spans="1:24" s="115" customFormat="1" ht="42" customHeight="1" thickBot="1">
      <c r="A62" s="162">
        <v>25</v>
      </c>
      <c r="B62" s="158" t="s">
        <v>317</v>
      </c>
      <c r="C62" s="159"/>
      <c r="D62" s="159">
        <v>18</v>
      </c>
      <c r="E62" s="160" t="s">
        <v>43</v>
      </c>
      <c r="F62" s="161" t="s">
        <v>133</v>
      </c>
      <c r="G62" s="160" t="s">
        <v>129</v>
      </c>
      <c r="H62" s="126" t="s">
        <v>45</v>
      </c>
      <c r="I62" s="122">
        <v>45356</v>
      </c>
      <c r="J62" s="122"/>
      <c r="K62" s="122">
        <f>I62+15</f>
        <v>45371</v>
      </c>
      <c r="L62" s="122">
        <f>K62+30</f>
        <v>45401</v>
      </c>
      <c r="M62" s="122">
        <f>L62+15</f>
        <v>45416</v>
      </c>
      <c r="N62" s="122"/>
      <c r="O62" s="122">
        <f>M62+22</f>
        <v>45438</v>
      </c>
      <c r="P62" s="127">
        <f>O62+7</f>
        <v>45445</v>
      </c>
      <c r="Q62" s="127"/>
      <c r="R62" s="159"/>
      <c r="S62" s="122">
        <f>P62+14</f>
        <v>45459</v>
      </c>
      <c r="T62" s="122">
        <f>S62+10</f>
        <v>45469</v>
      </c>
      <c r="U62" s="122">
        <f>T62+3</f>
        <v>45472</v>
      </c>
      <c r="V62" s="122">
        <f>U62+5</f>
        <v>45477</v>
      </c>
      <c r="W62" s="122">
        <f>V62+7</f>
        <v>45484</v>
      </c>
      <c r="X62" s="122">
        <f>W62+15</f>
        <v>45499</v>
      </c>
    </row>
    <row r="63" spans="1:24" s="115" customFormat="1" ht="45" customHeight="1" thickBot="1">
      <c r="A63" s="162"/>
      <c r="B63" s="158"/>
      <c r="C63" s="159"/>
      <c r="D63" s="159"/>
      <c r="E63" s="160"/>
      <c r="F63" s="160"/>
      <c r="G63" s="160"/>
      <c r="H63" s="126" t="s">
        <v>46</v>
      </c>
      <c r="I63" s="126"/>
      <c r="J63" s="128"/>
      <c r="K63" s="128"/>
      <c r="L63" s="128"/>
      <c r="M63" s="128"/>
      <c r="N63" s="128"/>
      <c r="O63" s="128"/>
      <c r="P63" s="128"/>
      <c r="Q63" s="150"/>
      <c r="R63" s="159"/>
      <c r="S63" s="128"/>
      <c r="T63" s="128"/>
      <c r="U63" s="128"/>
      <c r="V63" s="128"/>
      <c r="W63" s="128"/>
      <c r="X63" s="128"/>
    </row>
    <row r="64" spans="1:24" s="115" customFormat="1" ht="31" customHeight="1" thickBot="1">
      <c r="A64" s="162">
        <v>26</v>
      </c>
      <c r="B64" s="158" t="s">
        <v>213</v>
      </c>
      <c r="C64" s="159"/>
      <c r="D64" s="159">
        <v>18</v>
      </c>
      <c r="E64" s="160" t="s">
        <v>43</v>
      </c>
      <c r="F64" s="161" t="s">
        <v>261</v>
      </c>
      <c r="G64" s="160" t="s">
        <v>129</v>
      </c>
      <c r="H64" s="126" t="s">
        <v>45</v>
      </c>
      <c r="I64" s="122">
        <v>45465</v>
      </c>
      <c r="J64" s="122"/>
      <c r="K64" s="122">
        <f>I64+15</f>
        <v>45480</v>
      </c>
      <c r="L64" s="122">
        <f>K64+30</f>
        <v>45510</v>
      </c>
      <c r="M64" s="122">
        <f>L64+15</f>
        <v>45525</v>
      </c>
      <c r="N64" s="122"/>
      <c r="O64" s="122">
        <f>M64+22</f>
        <v>45547</v>
      </c>
      <c r="P64" s="127">
        <f>O64+7</f>
        <v>45554</v>
      </c>
      <c r="Q64" s="127"/>
      <c r="R64" s="159"/>
      <c r="S64" s="122">
        <f>P64+14</f>
        <v>45568</v>
      </c>
      <c r="T64" s="122">
        <f>S64+10</f>
        <v>45578</v>
      </c>
      <c r="U64" s="122">
        <f>T64+3</f>
        <v>45581</v>
      </c>
      <c r="V64" s="122">
        <f>U64+5</f>
        <v>45586</v>
      </c>
      <c r="W64" s="122">
        <f>V64+7</f>
        <v>45593</v>
      </c>
      <c r="X64" s="122">
        <f>W64+15</f>
        <v>45608</v>
      </c>
    </row>
    <row r="65" spans="1:24" s="115" customFormat="1" ht="36" customHeight="1" thickBot="1">
      <c r="A65" s="162"/>
      <c r="B65" s="158"/>
      <c r="C65" s="159"/>
      <c r="D65" s="159"/>
      <c r="E65" s="160"/>
      <c r="F65" s="160"/>
      <c r="G65" s="160"/>
      <c r="H65" s="126" t="s">
        <v>46</v>
      </c>
      <c r="I65" s="126"/>
      <c r="J65" s="128"/>
      <c r="K65" s="128"/>
      <c r="L65" s="128"/>
      <c r="M65" s="128"/>
      <c r="N65" s="128"/>
      <c r="O65" s="128"/>
      <c r="P65" s="128"/>
      <c r="Q65" s="145"/>
      <c r="R65" s="159"/>
      <c r="S65" s="128"/>
      <c r="T65" s="128"/>
      <c r="U65" s="128"/>
      <c r="V65" s="128"/>
      <c r="W65" s="128"/>
      <c r="X65" s="128"/>
    </row>
    <row r="66" spans="1:24" s="115" customFormat="1" ht="31" customHeight="1" thickBot="1">
      <c r="A66" s="162">
        <v>27</v>
      </c>
      <c r="B66" s="158" t="s">
        <v>263</v>
      </c>
      <c r="C66" s="159"/>
      <c r="D66" s="159">
        <v>18</v>
      </c>
      <c r="E66" s="160" t="s">
        <v>43</v>
      </c>
      <c r="F66" s="161" t="s">
        <v>262</v>
      </c>
      <c r="G66" s="160" t="s">
        <v>129</v>
      </c>
      <c r="H66" s="126" t="s">
        <v>45</v>
      </c>
      <c r="I66" s="122">
        <v>45408</v>
      </c>
      <c r="J66" s="122"/>
      <c r="K66" s="122">
        <f>I66+15</f>
        <v>45423</v>
      </c>
      <c r="L66" s="122">
        <f>K66+30</f>
        <v>45453</v>
      </c>
      <c r="M66" s="122">
        <f>L66+15</f>
        <v>45468</v>
      </c>
      <c r="N66" s="122"/>
      <c r="O66" s="122">
        <f>M66+22</f>
        <v>45490</v>
      </c>
      <c r="P66" s="127">
        <f>O66+7</f>
        <v>45497</v>
      </c>
      <c r="Q66" s="127"/>
      <c r="R66" s="159"/>
      <c r="S66" s="122">
        <f>P66+14</f>
        <v>45511</v>
      </c>
      <c r="T66" s="122">
        <f>S66+10</f>
        <v>45521</v>
      </c>
      <c r="U66" s="122">
        <f>T66+3</f>
        <v>45524</v>
      </c>
      <c r="V66" s="122">
        <f>U66+5</f>
        <v>45529</v>
      </c>
      <c r="W66" s="122">
        <f>V66+7</f>
        <v>45536</v>
      </c>
      <c r="X66" s="122">
        <f>W66+15</f>
        <v>45551</v>
      </c>
    </row>
    <row r="67" spans="1:24" s="115" customFormat="1" ht="36" customHeight="1" thickBot="1">
      <c r="A67" s="162"/>
      <c r="B67" s="158"/>
      <c r="C67" s="159"/>
      <c r="D67" s="159"/>
      <c r="E67" s="160"/>
      <c r="F67" s="160"/>
      <c r="G67" s="160"/>
      <c r="H67" s="126" t="s">
        <v>46</v>
      </c>
      <c r="I67" s="126"/>
      <c r="J67" s="128"/>
      <c r="K67" s="128"/>
      <c r="L67" s="128"/>
      <c r="M67" s="128"/>
      <c r="N67" s="128"/>
      <c r="O67" s="128"/>
      <c r="P67" s="128"/>
      <c r="Q67" s="145"/>
      <c r="R67" s="159"/>
      <c r="S67" s="128"/>
      <c r="T67" s="128"/>
      <c r="U67" s="128"/>
      <c r="V67" s="128"/>
      <c r="W67" s="128"/>
      <c r="X67" s="128"/>
    </row>
    <row r="68" spans="1:24" s="115" customFormat="1" ht="31" customHeight="1" thickBot="1">
      <c r="A68" s="162">
        <v>28</v>
      </c>
      <c r="B68" s="158" t="s">
        <v>264</v>
      </c>
      <c r="C68" s="159"/>
      <c r="D68" s="159">
        <v>18</v>
      </c>
      <c r="E68" s="160" t="s">
        <v>43</v>
      </c>
      <c r="F68" s="161" t="s">
        <v>318</v>
      </c>
      <c r="G68" s="160" t="s">
        <v>131</v>
      </c>
      <c r="H68" s="126" t="s">
        <v>45</v>
      </c>
      <c r="I68" s="122">
        <v>45408</v>
      </c>
      <c r="J68" s="122"/>
      <c r="K68" s="122">
        <f>I68+15</f>
        <v>45423</v>
      </c>
      <c r="L68" s="122">
        <f>K68+30</f>
        <v>45453</v>
      </c>
      <c r="M68" s="122">
        <f>L68+15</f>
        <v>45468</v>
      </c>
      <c r="N68" s="122"/>
      <c r="O68" s="122">
        <f>M68+22</f>
        <v>45490</v>
      </c>
      <c r="P68" s="127">
        <f>O68+7</f>
        <v>45497</v>
      </c>
      <c r="Q68" s="127"/>
      <c r="R68" s="159"/>
      <c r="S68" s="122">
        <f>P68+14</f>
        <v>45511</v>
      </c>
      <c r="T68" s="122">
        <f>S68+10</f>
        <v>45521</v>
      </c>
      <c r="U68" s="122">
        <f>T68+3</f>
        <v>45524</v>
      </c>
      <c r="V68" s="122">
        <f>U68+5</f>
        <v>45529</v>
      </c>
      <c r="W68" s="122">
        <f>V68+7</f>
        <v>45536</v>
      </c>
      <c r="X68" s="122">
        <f>W68+15</f>
        <v>45551</v>
      </c>
    </row>
    <row r="69" spans="1:24" s="115" customFormat="1" ht="68" customHeight="1" thickBot="1">
      <c r="A69" s="162"/>
      <c r="B69" s="158"/>
      <c r="C69" s="159"/>
      <c r="D69" s="159"/>
      <c r="E69" s="160"/>
      <c r="F69" s="160"/>
      <c r="G69" s="160"/>
      <c r="H69" s="126" t="s">
        <v>46</v>
      </c>
      <c r="I69" s="126"/>
      <c r="J69" s="128"/>
      <c r="K69" s="128"/>
      <c r="L69" s="128"/>
      <c r="M69" s="128"/>
      <c r="N69" s="128"/>
      <c r="O69" s="128"/>
      <c r="P69" s="128"/>
      <c r="Q69" s="129"/>
      <c r="R69" s="159"/>
      <c r="S69" s="128"/>
      <c r="T69" s="128"/>
      <c r="U69" s="128"/>
      <c r="V69" s="128"/>
      <c r="W69" s="128"/>
      <c r="X69" s="128"/>
    </row>
    <row r="70" spans="1:24" ht="59" customHeight="1" thickBot="1">
      <c r="A70" s="125"/>
      <c r="B70" s="31" t="s">
        <v>49</v>
      </c>
      <c r="C70" s="31"/>
      <c r="D70" s="110"/>
      <c r="E70" s="110"/>
      <c r="F70" s="110"/>
      <c r="G70" s="110"/>
      <c r="H70" s="110"/>
      <c r="I70" s="111"/>
      <c r="J70" s="111"/>
      <c r="K70" s="111"/>
      <c r="L70" s="111"/>
      <c r="M70" s="111"/>
      <c r="N70" s="111"/>
      <c r="O70" s="111"/>
      <c r="P70" s="110"/>
      <c r="Q70" s="110"/>
      <c r="R70" s="31"/>
      <c r="S70" s="111"/>
      <c r="T70" s="111"/>
      <c r="U70" s="111"/>
      <c r="V70" s="111"/>
      <c r="W70" s="112"/>
      <c r="X70" s="113"/>
    </row>
    <row r="71" spans="1:24" ht="31" customHeight="1" thickTop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21"/>
      <c r="R71" s="4"/>
      <c r="S71" s="4"/>
      <c r="T71" s="4"/>
      <c r="U71" s="4"/>
      <c r="V71" s="4"/>
      <c r="W71" s="22"/>
      <c r="X71" s="22"/>
    </row>
    <row r="72" spans="1:24" ht="34">
      <c r="A72" s="32"/>
      <c r="B72" s="32"/>
      <c r="C72" s="236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3"/>
      <c r="R72" s="32"/>
      <c r="S72" s="32"/>
      <c r="T72" s="32"/>
      <c r="U72" s="32"/>
      <c r="V72" s="32"/>
      <c r="W72" s="34"/>
      <c r="X72" s="22"/>
    </row>
    <row r="73" spans="1:24" ht="35" thickBot="1">
      <c r="A73" s="6"/>
      <c r="B73" s="7"/>
      <c r="C73" s="237"/>
      <c r="D73" s="8"/>
      <c r="E73" s="8"/>
      <c r="F73" s="8"/>
      <c r="G73" s="8"/>
      <c r="H73" s="6"/>
      <c r="I73" s="6"/>
      <c r="J73" s="9" t="s">
        <v>0</v>
      </c>
      <c r="K73" s="6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1"/>
    </row>
    <row r="74" spans="1:24" ht="31.5" customHeight="1" thickBot="1">
      <c r="A74" s="6"/>
      <c r="B74" s="23" t="s">
        <v>1</v>
      </c>
      <c r="C74" s="238" t="s">
        <v>149</v>
      </c>
      <c r="D74" s="239"/>
      <c r="E74" s="239"/>
      <c r="F74" s="240"/>
      <c r="G74" s="18"/>
      <c r="H74" s="18"/>
      <c r="I74" s="18"/>
      <c r="J74" s="24"/>
      <c r="K74" s="6"/>
      <c r="L74" s="6"/>
      <c r="M74" s="6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3"/>
    </row>
    <row r="75" spans="1:24" ht="32" customHeight="1" thickBot="1">
      <c r="A75" s="6"/>
      <c r="B75" s="23" t="s">
        <v>2</v>
      </c>
      <c r="C75" s="238">
        <v>2024</v>
      </c>
      <c r="D75" s="239"/>
      <c r="E75" s="239"/>
      <c r="F75" s="240"/>
      <c r="G75" s="18"/>
      <c r="H75" s="18"/>
      <c r="I75" s="18"/>
      <c r="J75" s="24"/>
      <c r="K75" s="6"/>
      <c r="L75" s="6"/>
      <c r="M75" s="6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3"/>
    </row>
    <row r="76" spans="1:24" ht="32.25" customHeight="1" thickBot="1">
      <c r="A76" s="6"/>
      <c r="B76" s="23" t="s">
        <v>3</v>
      </c>
      <c r="C76" s="241" t="s">
        <v>167</v>
      </c>
      <c r="D76" s="242"/>
      <c r="E76" s="242"/>
      <c r="F76" s="243"/>
      <c r="G76" s="99"/>
      <c r="H76" s="99"/>
      <c r="I76" s="99"/>
      <c r="J76" s="24"/>
      <c r="K76" s="6"/>
      <c r="L76" s="6"/>
      <c r="M76" s="6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3"/>
    </row>
    <row r="77" spans="1:24" ht="34.5" customHeight="1" thickBot="1">
      <c r="A77" s="6"/>
      <c r="B77" s="23" t="s">
        <v>4</v>
      </c>
      <c r="C77" s="244" t="s">
        <v>238</v>
      </c>
      <c r="D77" s="242"/>
      <c r="E77" s="242"/>
      <c r="F77" s="243"/>
      <c r="G77" s="99"/>
      <c r="H77" s="99"/>
      <c r="I77" s="99"/>
      <c r="J77" s="24"/>
      <c r="K77" s="6"/>
      <c r="L77" s="6"/>
      <c r="M77" s="6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3"/>
    </row>
    <row r="78" spans="1:24" ht="33" customHeight="1" thickBot="1">
      <c r="A78" s="6"/>
      <c r="B78" s="23" t="s">
        <v>5</v>
      </c>
      <c r="C78" s="238" t="s">
        <v>237</v>
      </c>
      <c r="D78" s="239"/>
      <c r="E78" s="239"/>
      <c r="F78" s="240"/>
      <c r="G78" s="18"/>
      <c r="H78" s="18"/>
      <c r="I78" s="18"/>
      <c r="J78" s="24"/>
      <c r="K78" s="6"/>
      <c r="L78" s="6"/>
      <c r="M78" s="6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3"/>
    </row>
    <row r="79" spans="1:24" ht="43" customHeight="1">
      <c r="A79" s="6"/>
      <c r="B79" s="6"/>
      <c r="C79" s="6"/>
      <c r="D79" s="6"/>
      <c r="E79" s="6"/>
      <c r="F79" s="6"/>
      <c r="G79" s="6"/>
      <c r="H79" s="6"/>
      <c r="I79" s="10"/>
      <c r="J79" s="167" t="s">
        <v>315</v>
      </c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6"/>
      <c r="V79" s="6"/>
      <c r="W79" s="6"/>
      <c r="X79" s="2"/>
    </row>
    <row r="80" spans="1:24" ht="3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24"/>
      <c r="N80" s="6"/>
      <c r="O80" s="6"/>
      <c r="P80" s="6"/>
      <c r="Q80" s="6"/>
      <c r="R80" s="6"/>
      <c r="S80" s="6"/>
      <c r="T80" s="6"/>
      <c r="U80" s="6"/>
      <c r="V80" s="6"/>
      <c r="W80" s="6"/>
      <c r="X80" s="2"/>
    </row>
    <row r="81" spans="1:24" ht="35" thickBot="1">
      <c r="A81" s="6"/>
      <c r="B81" s="3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2"/>
    </row>
    <row r="82" spans="1:24" ht="73" customHeight="1" thickBot="1">
      <c r="A82" s="191" t="s">
        <v>7</v>
      </c>
      <c r="B82" s="191"/>
      <c r="C82" s="191"/>
      <c r="D82" s="191"/>
      <c r="E82" s="191"/>
      <c r="F82" s="191"/>
      <c r="G82" s="191"/>
      <c r="H82" s="195" t="s">
        <v>8</v>
      </c>
      <c r="I82" s="191" t="s">
        <v>50</v>
      </c>
      <c r="J82" s="191"/>
      <c r="K82" s="191"/>
      <c r="L82" s="191"/>
      <c r="M82" s="191" t="s">
        <v>10</v>
      </c>
      <c r="N82" s="191"/>
      <c r="O82" s="191"/>
      <c r="P82" s="191" t="s">
        <v>11</v>
      </c>
      <c r="Q82" s="191"/>
      <c r="R82" s="191"/>
      <c r="S82" s="191"/>
      <c r="T82" s="191"/>
      <c r="U82" s="191"/>
      <c r="V82" s="191" t="s">
        <v>12</v>
      </c>
      <c r="W82" s="192"/>
      <c r="X82" s="2"/>
    </row>
    <row r="83" spans="1:24" ht="192" customHeight="1" thickBot="1">
      <c r="A83" s="170" t="s">
        <v>13</v>
      </c>
      <c r="B83" s="193" t="s">
        <v>14</v>
      </c>
      <c r="C83" s="193" t="s">
        <v>15</v>
      </c>
      <c r="D83" s="193" t="s">
        <v>16</v>
      </c>
      <c r="E83" s="193" t="s">
        <v>17</v>
      </c>
      <c r="F83" s="193" t="s">
        <v>18</v>
      </c>
      <c r="G83" s="193" t="s">
        <v>19</v>
      </c>
      <c r="H83" s="195"/>
      <c r="I83" s="175" t="s">
        <v>51</v>
      </c>
      <c r="J83" s="25" t="s">
        <v>52</v>
      </c>
      <c r="K83" s="25" t="s">
        <v>53</v>
      </c>
      <c r="L83" s="25" t="s">
        <v>23</v>
      </c>
      <c r="M83" s="25" t="s">
        <v>54</v>
      </c>
      <c r="N83" s="25" t="s">
        <v>55</v>
      </c>
      <c r="O83" s="25" t="s">
        <v>26</v>
      </c>
      <c r="P83" s="25" t="s">
        <v>56</v>
      </c>
      <c r="Q83" s="25" t="s">
        <v>57</v>
      </c>
      <c r="R83" s="175" t="s">
        <v>58</v>
      </c>
      <c r="S83" s="25" t="s">
        <v>59</v>
      </c>
      <c r="T83" s="25" t="s">
        <v>60</v>
      </c>
      <c r="U83" s="25" t="s">
        <v>33</v>
      </c>
      <c r="V83" s="194" t="s">
        <v>34</v>
      </c>
      <c r="W83" s="175" t="s">
        <v>35</v>
      </c>
      <c r="X83" s="4"/>
    </row>
    <row r="84" spans="1:24" ht="34" customHeight="1" thickBot="1">
      <c r="A84" s="170"/>
      <c r="B84" s="193"/>
      <c r="C84" s="193"/>
      <c r="D84" s="193"/>
      <c r="E84" s="193"/>
      <c r="F84" s="193"/>
      <c r="G84" s="193"/>
      <c r="H84" s="195"/>
      <c r="I84" s="175"/>
      <c r="J84" s="27" t="s">
        <v>61</v>
      </c>
      <c r="K84" s="27" t="s">
        <v>37</v>
      </c>
      <c r="L84" s="27" t="s">
        <v>39</v>
      </c>
      <c r="M84" s="27" t="s">
        <v>62</v>
      </c>
      <c r="N84" s="27" t="s">
        <v>61</v>
      </c>
      <c r="O84" s="28" t="s">
        <v>39</v>
      </c>
      <c r="P84" s="27" t="s">
        <v>61</v>
      </c>
      <c r="Q84" s="27" t="s">
        <v>61</v>
      </c>
      <c r="R84" s="175"/>
      <c r="S84" s="30" t="s">
        <v>37</v>
      </c>
      <c r="T84" s="27" t="s">
        <v>37</v>
      </c>
      <c r="U84" s="28" t="s">
        <v>42</v>
      </c>
      <c r="V84" s="194"/>
      <c r="W84" s="175"/>
      <c r="X84" s="4"/>
    </row>
    <row r="85" spans="1:24" s="115" customFormat="1" ht="34" thickBot="1">
      <c r="A85" s="162">
        <v>1</v>
      </c>
      <c r="B85" s="163" t="s">
        <v>139</v>
      </c>
      <c r="C85" s="164"/>
      <c r="D85" s="165">
        <v>18</v>
      </c>
      <c r="E85" s="165" t="s">
        <v>43</v>
      </c>
      <c r="F85" s="166" t="s">
        <v>182</v>
      </c>
      <c r="G85" s="165" t="s">
        <v>63</v>
      </c>
      <c r="H85" s="121" t="s">
        <v>45</v>
      </c>
      <c r="I85" s="122">
        <v>45324</v>
      </c>
      <c r="J85" s="122"/>
      <c r="K85" s="122">
        <f>I85+8</f>
        <v>45332</v>
      </c>
      <c r="L85" s="122">
        <f>K85+15</f>
        <v>45347</v>
      </c>
      <c r="M85" s="122">
        <f>L85+5</f>
        <v>45352</v>
      </c>
      <c r="N85" s="122"/>
      <c r="O85" s="122">
        <f>M85+10</f>
        <v>45362</v>
      </c>
      <c r="P85" s="122">
        <f>O85+5</f>
        <v>45367</v>
      </c>
      <c r="Q85" s="122"/>
      <c r="R85" s="164"/>
      <c r="S85" s="122">
        <f>P85+8</f>
        <v>45375</v>
      </c>
      <c r="T85" s="122">
        <f>S85+3</f>
        <v>45378</v>
      </c>
      <c r="U85" s="122">
        <f>T85+5</f>
        <v>45383</v>
      </c>
      <c r="V85" s="122">
        <f>U85+7</f>
        <v>45390</v>
      </c>
      <c r="W85" s="122">
        <f>V85+15</f>
        <v>45405</v>
      </c>
      <c r="X85" s="120"/>
    </row>
    <row r="86" spans="1:24" s="115" customFormat="1" ht="34" thickBot="1">
      <c r="A86" s="162"/>
      <c r="B86" s="163"/>
      <c r="C86" s="164"/>
      <c r="D86" s="165"/>
      <c r="E86" s="165"/>
      <c r="F86" s="166"/>
      <c r="G86" s="165"/>
      <c r="H86" s="121" t="s">
        <v>46</v>
      </c>
      <c r="I86" s="123"/>
      <c r="J86" s="123"/>
      <c r="K86" s="123"/>
      <c r="L86" s="123"/>
      <c r="M86" s="123"/>
      <c r="N86" s="123"/>
      <c r="O86" s="123"/>
      <c r="P86" s="123"/>
      <c r="Q86" s="123"/>
      <c r="R86" s="164"/>
      <c r="S86" s="123"/>
      <c r="T86" s="123"/>
      <c r="U86" s="123"/>
      <c r="V86" s="123"/>
      <c r="W86" s="123"/>
      <c r="X86" s="120"/>
    </row>
    <row r="87" spans="1:24" s="115" customFormat="1" ht="34" thickBot="1">
      <c r="A87" s="162">
        <v>2</v>
      </c>
      <c r="B87" s="163" t="s">
        <v>158</v>
      </c>
      <c r="C87" s="164"/>
      <c r="D87" s="165">
        <v>18</v>
      </c>
      <c r="E87" s="165" t="s">
        <v>43</v>
      </c>
      <c r="F87" s="166" t="s">
        <v>183</v>
      </c>
      <c r="G87" s="165" t="s">
        <v>63</v>
      </c>
      <c r="H87" s="121" t="s">
        <v>45</v>
      </c>
      <c r="I87" s="122">
        <v>45324</v>
      </c>
      <c r="J87" s="122"/>
      <c r="K87" s="122">
        <f>I87+8</f>
        <v>45332</v>
      </c>
      <c r="L87" s="122">
        <f>K87+15</f>
        <v>45347</v>
      </c>
      <c r="M87" s="122">
        <f>L87+5</f>
        <v>45352</v>
      </c>
      <c r="N87" s="122"/>
      <c r="O87" s="122">
        <f>M87+10</f>
        <v>45362</v>
      </c>
      <c r="P87" s="122">
        <f>O87+5</f>
        <v>45367</v>
      </c>
      <c r="Q87" s="122"/>
      <c r="R87" s="164"/>
      <c r="S87" s="122">
        <f>P87+8</f>
        <v>45375</v>
      </c>
      <c r="T87" s="122">
        <f>S87+3</f>
        <v>45378</v>
      </c>
      <c r="U87" s="122">
        <f>T87+5</f>
        <v>45383</v>
      </c>
      <c r="V87" s="122">
        <f>U87+7</f>
        <v>45390</v>
      </c>
      <c r="W87" s="122">
        <f>V87+15</f>
        <v>45405</v>
      </c>
      <c r="X87" s="120"/>
    </row>
    <row r="88" spans="1:24" s="115" customFormat="1" ht="34" thickBot="1">
      <c r="A88" s="162"/>
      <c r="B88" s="163"/>
      <c r="C88" s="164"/>
      <c r="D88" s="165"/>
      <c r="E88" s="165"/>
      <c r="F88" s="166"/>
      <c r="G88" s="165"/>
      <c r="H88" s="121" t="s">
        <v>46</v>
      </c>
      <c r="I88" s="123"/>
      <c r="J88" s="123"/>
      <c r="K88" s="123"/>
      <c r="L88" s="123"/>
      <c r="M88" s="123"/>
      <c r="N88" s="123"/>
      <c r="O88" s="123"/>
      <c r="P88" s="123"/>
      <c r="Q88" s="123"/>
      <c r="R88" s="164"/>
      <c r="S88" s="123"/>
      <c r="T88" s="123"/>
      <c r="U88" s="123"/>
      <c r="V88" s="123"/>
      <c r="W88" s="123"/>
      <c r="X88" s="120"/>
    </row>
    <row r="89" spans="1:24" s="115" customFormat="1" ht="33" customHeight="1" thickBot="1">
      <c r="A89" s="162">
        <v>3</v>
      </c>
      <c r="B89" s="163" t="s">
        <v>202</v>
      </c>
      <c r="C89" s="164"/>
      <c r="D89" s="165">
        <v>18</v>
      </c>
      <c r="E89" s="165" t="s">
        <v>43</v>
      </c>
      <c r="F89" s="166" t="s">
        <v>184</v>
      </c>
      <c r="G89" s="165" t="s">
        <v>63</v>
      </c>
      <c r="H89" s="121" t="s">
        <v>45</v>
      </c>
      <c r="I89" s="122">
        <v>45392</v>
      </c>
      <c r="J89" s="123"/>
      <c r="K89" s="122">
        <f>I89+8</f>
        <v>45400</v>
      </c>
      <c r="L89" s="124">
        <f>K89+15</f>
        <v>45415</v>
      </c>
      <c r="M89" s="124">
        <f>L89+5</f>
        <v>45420</v>
      </c>
      <c r="N89" s="123"/>
      <c r="O89" s="124">
        <f>M89+10</f>
        <v>45430</v>
      </c>
      <c r="P89" s="124">
        <f>O89+5</f>
        <v>45435</v>
      </c>
      <c r="Q89" s="123"/>
      <c r="R89" s="164"/>
      <c r="S89" s="124">
        <f>P89+8</f>
        <v>45443</v>
      </c>
      <c r="T89" s="124">
        <f>S89+3</f>
        <v>45446</v>
      </c>
      <c r="U89" s="124">
        <f>T89+5</f>
        <v>45451</v>
      </c>
      <c r="V89" s="124">
        <f>U89+7</f>
        <v>45458</v>
      </c>
      <c r="W89" s="124">
        <f>V89+15</f>
        <v>45473</v>
      </c>
      <c r="X89" s="120"/>
    </row>
    <row r="90" spans="1:24" s="115" customFormat="1" ht="34" customHeight="1" thickBot="1">
      <c r="A90" s="162"/>
      <c r="B90" s="163"/>
      <c r="C90" s="164"/>
      <c r="D90" s="165"/>
      <c r="E90" s="165"/>
      <c r="F90" s="166"/>
      <c r="G90" s="165"/>
      <c r="H90" s="121" t="s">
        <v>46</v>
      </c>
      <c r="I90" s="123"/>
      <c r="J90" s="123"/>
      <c r="K90" s="123"/>
      <c r="L90" s="123"/>
      <c r="M90" s="123"/>
      <c r="N90" s="123"/>
      <c r="O90" s="123"/>
      <c r="P90" s="123"/>
      <c r="Q90" s="123"/>
      <c r="R90" s="164"/>
      <c r="S90" s="123"/>
      <c r="T90" s="123"/>
      <c r="U90" s="123"/>
      <c r="V90" s="123"/>
      <c r="W90" s="123"/>
      <c r="X90" s="120"/>
    </row>
    <row r="91" spans="1:24" s="115" customFormat="1" ht="33" customHeight="1" thickBot="1">
      <c r="A91" s="162">
        <v>4</v>
      </c>
      <c r="B91" s="163" t="s">
        <v>209</v>
      </c>
      <c r="C91" s="164"/>
      <c r="D91" s="165">
        <v>18</v>
      </c>
      <c r="E91" s="165" t="s">
        <v>43</v>
      </c>
      <c r="F91" s="166" t="s">
        <v>124</v>
      </c>
      <c r="G91" s="165" t="s">
        <v>63</v>
      </c>
      <c r="H91" s="121" t="s">
        <v>45</v>
      </c>
      <c r="I91" s="122">
        <v>45392</v>
      </c>
      <c r="J91" s="123"/>
      <c r="K91" s="122">
        <f>I91+8</f>
        <v>45400</v>
      </c>
      <c r="L91" s="124">
        <f>K91+15</f>
        <v>45415</v>
      </c>
      <c r="M91" s="124">
        <f>L91+5</f>
        <v>45420</v>
      </c>
      <c r="N91" s="123"/>
      <c r="O91" s="124">
        <f>M91+10</f>
        <v>45430</v>
      </c>
      <c r="P91" s="124">
        <f>O91+5</f>
        <v>45435</v>
      </c>
      <c r="Q91" s="123"/>
      <c r="R91" s="164"/>
      <c r="S91" s="124">
        <f>P91+8</f>
        <v>45443</v>
      </c>
      <c r="T91" s="124">
        <f>S91+3</f>
        <v>45446</v>
      </c>
      <c r="U91" s="124">
        <f>T91+5</f>
        <v>45451</v>
      </c>
      <c r="V91" s="124">
        <f>U91+7</f>
        <v>45458</v>
      </c>
      <c r="W91" s="124">
        <f>V91+15</f>
        <v>45473</v>
      </c>
      <c r="X91" s="120"/>
    </row>
    <row r="92" spans="1:24" s="115" customFormat="1" ht="34" customHeight="1" thickBot="1">
      <c r="A92" s="162"/>
      <c r="B92" s="163"/>
      <c r="C92" s="164"/>
      <c r="D92" s="165"/>
      <c r="E92" s="165"/>
      <c r="F92" s="166"/>
      <c r="G92" s="165"/>
      <c r="H92" s="121" t="s">
        <v>46</v>
      </c>
      <c r="I92" s="123"/>
      <c r="J92" s="123"/>
      <c r="K92" s="123"/>
      <c r="L92" s="123"/>
      <c r="M92" s="123"/>
      <c r="N92" s="123"/>
      <c r="O92" s="123"/>
      <c r="P92" s="123"/>
      <c r="Q92" s="123"/>
      <c r="R92" s="164"/>
      <c r="S92" s="123"/>
      <c r="T92" s="123"/>
      <c r="U92" s="123"/>
      <c r="V92" s="123"/>
      <c r="W92" s="123"/>
      <c r="X92" s="120"/>
    </row>
    <row r="93" spans="1:24" s="115" customFormat="1" ht="33" customHeight="1" thickBot="1">
      <c r="A93" s="162">
        <v>5</v>
      </c>
      <c r="B93" s="163" t="s">
        <v>210</v>
      </c>
      <c r="C93" s="164"/>
      <c r="D93" s="165">
        <v>18</v>
      </c>
      <c r="E93" s="165" t="s">
        <v>43</v>
      </c>
      <c r="F93" s="166" t="s">
        <v>185</v>
      </c>
      <c r="G93" s="165" t="s">
        <v>63</v>
      </c>
      <c r="H93" s="121" t="s">
        <v>45</v>
      </c>
      <c r="I93" s="122">
        <v>45432</v>
      </c>
      <c r="J93" s="123"/>
      <c r="K93" s="122">
        <f>I93+8</f>
        <v>45440</v>
      </c>
      <c r="L93" s="124">
        <f>K93+15</f>
        <v>45455</v>
      </c>
      <c r="M93" s="124">
        <f>L93+5</f>
        <v>45460</v>
      </c>
      <c r="N93" s="123"/>
      <c r="O93" s="124">
        <f>M93+10</f>
        <v>45470</v>
      </c>
      <c r="P93" s="124">
        <f>O93+5</f>
        <v>45475</v>
      </c>
      <c r="Q93" s="123"/>
      <c r="R93" s="164"/>
      <c r="S93" s="124">
        <f>P93+8</f>
        <v>45483</v>
      </c>
      <c r="T93" s="124">
        <f>S93+3</f>
        <v>45486</v>
      </c>
      <c r="U93" s="124">
        <f>T93+5</f>
        <v>45491</v>
      </c>
      <c r="V93" s="124">
        <f>U93+7</f>
        <v>45498</v>
      </c>
      <c r="W93" s="124">
        <f>V93+15</f>
        <v>45513</v>
      </c>
      <c r="X93" s="120"/>
    </row>
    <row r="94" spans="1:24" s="115" customFormat="1" ht="34" customHeight="1" thickBot="1">
      <c r="A94" s="162"/>
      <c r="B94" s="163"/>
      <c r="C94" s="164"/>
      <c r="D94" s="165"/>
      <c r="E94" s="165"/>
      <c r="F94" s="166"/>
      <c r="G94" s="165"/>
      <c r="H94" s="121" t="s">
        <v>46</v>
      </c>
      <c r="I94" s="123"/>
      <c r="J94" s="123"/>
      <c r="K94" s="123"/>
      <c r="L94" s="123"/>
      <c r="M94" s="123"/>
      <c r="N94" s="123"/>
      <c r="O94" s="123"/>
      <c r="P94" s="123"/>
      <c r="Q94" s="123"/>
      <c r="R94" s="164"/>
      <c r="S94" s="123"/>
      <c r="T94" s="123"/>
      <c r="U94" s="123"/>
      <c r="V94" s="123"/>
      <c r="W94" s="123"/>
      <c r="X94" s="120"/>
    </row>
    <row r="95" spans="1:24" s="115" customFormat="1" ht="33" customHeight="1" thickBot="1">
      <c r="A95" s="162">
        <v>6</v>
      </c>
      <c r="B95" s="163" t="s">
        <v>211</v>
      </c>
      <c r="C95" s="164"/>
      <c r="D95" s="165">
        <v>18</v>
      </c>
      <c r="E95" s="165" t="s">
        <v>43</v>
      </c>
      <c r="F95" s="166" t="s">
        <v>125</v>
      </c>
      <c r="G95" s="165" t="s">
        <v>63</v>
      </c>
      <c r="H95" s="121" t="s">
        <v>45</v>
      </c>
      <c r="I95" s="122">
        <v>45432</v>
      </c>
      <c r="J95" s="123"/>
      <c r="K95" s="122">
        <f>I95+8</f>
        <v>45440</v>
      </c>
      <c r="L95" s="124">
        <f>K95+15</f>
        <v>45455</v>
      </c>
      <c r="M95" s="124">
        <f>L95+5</f>
        <v>45460</v>
      </c>
      <c r="N95" s="123"/>
      <c r="O95" s="124">
        <f>M95+10</f>
        <v>45470</v>
      </c>
      <c r="P95" s="124">
        <f>O95+5</f>
        <v>45475</v>
      </c>
      <c r="Q95" s="123"/>
      <c r="R95" s="164"/>
      <c r="S95" s="124">
        <f>P95+8</f>
        <v>45483</v>
      </c>
      <c r="T95" s="124">
        <f>S95+3</f>
        <v>45486</v>
      </c>
      <c r="U95" s="124">
        <f>T95+5</f>
        <v>45491</v>
      </c>
      <c r="V95" s="124">
        <f>U95+7</f>
        <v>45498</v>
      </c>
      <c r="W95" s="124">
        <f>V95+15</f>
        <v>45513</v>
      </c>
      <c r="X95" s="120"/>
    </row>
    <row r="96" spans="1:24" s="115" customFormat="1" ht="34" customHeight="1" thickBot="1">
      <c r="A96" s="162"/>
      <c r="B96" s="163"/>
      <c r="C96" s="164"/>
      <c r="D96" s="165"/>
      <c r="E96" s="165"/>
      <c r="F96" s="166"/>
      <c r="G96" s="165"/>
      <c r="H96" s="121" t="s">
        <v>46</v>
      </c>
      <c r="I96" s="123"/>
      <c r="J96" s="123"/>
      <c r="K96" s="123"/>
      <c r="L96" s="123"/>
      <c r="M96" s="123"/>
      <c r="N96" s="123"/>
      <c r="O96" s="123"/>
      <c r="P96" s="123"/>
      <c r="Q96" s="123"/>
      <c r="R96" s="164"/>
      <c r="S96" s="123"/>
      <c r="T96" s="123"/>
      <c r="U96" s="123"/>
      <c r="V96" s="123"/>
      <c r="W96" s="123"/>
      <c r="X96" s="120"/>
    </row>
    <row r="97" spans="1:24" s="115" customFormat="1" ht="33" customHeight="1" thickBot="1">
      <c r="A97" s="162">
        <v>7</v>
      </c>
      <c r="B97" s="163" t="s">
        <v>254</v>
      </c>
      <c r="C97" s="164"/>
      <c r="D97" s="165">
        <v>18</v>
      </c>
      <c r="E97" s="165" t="s">
        <v>43</v>
      </c>
      <c r="F97" s="166" t="s">
        <v>126</v>
      </c>
      <c r="G97" s="165" t="s">
        <v>63</v>
      </c>
      <c r="H97" s="121" t="s">
        <v>45</v>
      </c>
      <c r="I97" s="122">
        <v>45439</v>
      </c>
      <c r="J97" s="123"/>
      <c r="K97" s="122">
        <f>I97+8</f>
        <v>45447</v>
      </c>
      <c r="L97" s="124">
        <f>K97+15</f>
        <v>45462</v>
      </c>
      <c r="M97" s="124">
        <f>L97+5</f>
        <v>45467</v>
      </c>
      <c r="N97" s="123"/>
      <c r="O97" s="124">
        <f>M97+10</f>
        <v>45477</v>
      </c>
      <c r="P97" s="124">
        <f>O97+5</f>
        <v>45482</v>
      </c>
      <c r="Q97" s="123"/>
      <c r="R97" s="164"/>
      <c r="S97" s="124">
        <f>P97+8</f>
        <v>45490</v>
      </c>
      <c r="T97" s="124">
        <f>S97+3</f>
        <v>45493</v>
      </c>
      <c r="U97" s="124">
        <f>T97+5</f>
        <v>45498</v>
      </c>
      <c r="V97" s="124">
        <f>U97+7</f>
        <v>45505</v>
      </c>
      <c r="W97" s="124">
        <f>V97+15</f>
        <v>45520</v>
      </c>
      <c r="X97" s="120"/>
    </row>
    <row r="98" spans="1:24" s="115" customFormat="1" ht="31" customHeight="1" thickBot="1">
      <c r="A98" s="162"/>
      <c r="B98" s="163"/>
      <c r="C98" s="164"/>
      <c r="D98" s="165"/>
      <c r="E98" s="165"/>
      <c r="F98" s="166"/>
      <c r="G98" s="165"/>
      <c r="H98" s="121" t="s">
        <v>46</v>
      </c>
      <c r="I98" s="123"/>
      <c r="J98" s="123"/>
      <c r="K98" s="123"/>
      <c r="L98" s="123"/>
      <c r="M98" s="123"/>
      <c r="N98" s="123"/>
      <c r="O98" s="123"/>
      <c r="P98" s="123"/>
      <c r="Q98" s="123"/>
      <c r="R98" s="164"/>
      <c r="S98" s="123"/>
      <c r="T98" s="123"/>
      <c r="U98" s="123"/>
      <c r="V98" s="123"/>
      <c r="W98" s="123"/>
      <c r="X98" s="120"/>
    </row>
    <row r="99" spans="1:24" s="115" customFormat="1" ht="33" customHeight="1" thickBot="1">
      <c r="A99" s="162">
        <v>8</v>
      </c>
      <c r="B99" s="163" t="s">
        <v>255</v>
      </c>
      <c r="C99" s="164"/>
      <c r="D99" s="165">
        <v>18</v>
      </c>
      <c r="E99" s="165" t="s">
        <v>43</v>
      </c>
      <c r="F99" s="166" t="s">
        <v>127</v>
      </c>
      <c r="G99" s="165" t="s">
        <v>63</v>
      </c>
      <c r="H99" s="121" t="s">
        <v>45</v>
      </c>
      <c r="I99" s="122">
        <v>45439</v>
      </c>
      <c r="J99" s="123"/>
      <c r="K99" s="122">
        <f>I99+8</f>
        <v>45447</v>
      </c>
      <c r="L99" s="124">
        <f>K99+15</f>
        <v>45462</v>
      </c>
      <c r="M99" s="124">
        <f>L99+5</f>
        <v>45467</v>
      </c>
      <c r="N99" s="123"/>
      <c r="O99" s="124">
        <f>M99+10</f>
        <v>45477</v>
      </c>
      <c r="P99" s="124">
        <f>O99+5</f>
        <v>45482</v>
      </c>
      <c r="Q99" s="123"/>
      <c r="R99" s="164"/>
      <c r="S99" s="124">
        <f>P99+8</f>
        <v>45490</v>
      </c>
      <c r="T99" s="124">
        <f>S99+3</f>
        <v>45493</v>
      </c>
      <c r="U99" s="124">
        <f>T99+5</f>
        <v>45498</v>
      </c>
      <c r="V99" s="124">
        <f>U99+7</f>
        <v>45505</v>
      </c>
      <c r="W99" s="124">
        <f>V99+15</f>
        <v>45520</v>
      </c>
      <c r="X99" s="120"/>
    </row>
    <row r="100" spans="1:24" s="115" customFormat="1" ht="34" customHeight="1" thickBot="1">
      <c r="A100" s="162"/>
      <c r="B100" s="163"/>
      <c r="C100" s="164"/>
      <c r="D100" s="165"/>
      <c r="E100" s="165"/>
      <c r="F100" s="166"/>
      <c r="G100" s="165"/>
      <c r="H100" s="121" t="s">
        <v>46</v>
      </c>
      <c r="I100" s="123"/>
      <c r="J100" s="123"/>
      <c r="K100" s="123"/>
      <c r="L100" s="123"/>
      <c r="M100" s="123"/>
      <c r="N100" s="123"/>
      <c r="O100" s="123"/>
      <c r="P100" s="123"/>
      <c r="Q100" s="123"/>
      <c r="R100" s="164"/>
      <c r="S100" s="123"/>
      <c r="T100" s="123"/>
      <c r="U100" s="123"/>
      <c r="V100" s="123"/>
      <c r="W100" s="123"/>
      <c r="X100" s="120"/>
    </row>
    <row r="101" spans="1:24" s="115" customFormat="1" ht="33" customHeight="1" thickBot="1">
      <c r="A101" s="162">
        <v>9</v>
      </c>
      <c r="B101" s="163" t="s">
        <v>203</v>
      </c>
      <c r="C101" s="164"/>
      <c r="D101" s="165">
        <v>18</v>
      </c>
      <c r="E101" s="165" t="s">
        <v>43</v>
      </c>
      <c r="F101" s="166" t="s">
        <v>128</v>
      </c>
      <c r="G101" s="165" t="s">
        <v>63</v>
      </c>
      <c r="H101" s="121" t="s">
        <v>45</v>
      </c>
      <c r="I101" s="124">
        <v>45369</v>
      </c>
      <c r="J101" s="123"/>
      <c r="K101" s="124">
        <f>I101+8</f>
        <v>45377</v>
      </c>
      <c r="L101" s="124">
        <f>K101+15</f>
        <v>45392</v>
      </c>
      <c r="M101" s="124">
        <f>L101+5</f>
        <v>45397</v>
      </c>
      <c r="N101" s="123"/>
      <c r="O101" s="124">
        <f>M101+10</f>
        <v>45407</v>
      </c>
      <c r="P101" s="124">
        <f>O101+5</f>
        <v>45412</v>
      </c>
      <c r="Q101" s="123"/>
      <c r="R101" s="164"/>
      <c r="S101" s="124">
        <f>P101+8</f>
        <v>45420</v>
      </c>
      <c r="T101" s="124">
        <f>S101+3</f>
        <v>45423</v>
      </c>
      <c r="U101" s="124">
        <f>T101+5</f>
        <v>45428</v>
      </c>
      <c r="V101" s="124">
        <f>U101+7</f>
        <v>45435</v>
      </c>
      <c r="W101" s="124">
        <f>V101+15</f>
        <v>45450</v>
      </c>
      <c r="X101" s="120"/>
    </row>
    <row r="102" spans="1:24" s="115" customFormat="1" ht="34" customHeight="1" thickBot="1">
      <c r="A102" s="162"/>
      <c r="B102" s="163"/>
      <c r="C102" s="164"/>
      <c r="D102" s="165"/>
      <c r="E102" s="165"/>
      <c r="F102" s="166"/>
      <c r="G102" s="165"/>
      <c r="H102" s="121" t="s">
        <v>46</v>
      </c>
      <c r="I102" s="123"/>
      <c r="J102" s="123"/>
      <c r="K102" s="123"/>
      <c r="L102" s="123"/>
      <c r="M102" s="123"/>
      <c r="N102" s="123"/>
      <c r="O102" s="123"/>
      <c r="P102" s="123"/>
      <c r="Q102" s="123"/>
      <c r="R102" s="164"/>
      <c r="S102" s="123"/>
      <c r="T102" s="123"/>
      <c r="U102" s="123"/>
      <c r="V102" s="123"/>
      <c r="W102" s="123"/>
      <c r="X102" s="120"/>
    </row>
    <row r="103" spans="1:24" s="115" customFormat="1" ht="33" customHeight="1" thickBot="1">
      <c r="A103" s="162">
        <v>10</v>
      </c>
      <c r="B103" s="163" t="s">
        <v>166</v>
      </c>
      <c r="C103" s="164"/>
      <c r="D103" s="165">
        <v>18</v>
      </c>
      <c r="E103" s="165" t="s">
        <v>43</v>
      </c>
      <c r="F103" s="166" t="s">
        <v>189</v>
      </c>
      <c r="G103" s="165" t="s">
        <v>63</v>
      </c>
      <c r="H103" s="121" t="s">
        <v>45</v>
      </c>
      <c r="I103" s="124">
        <v>45364</v>
      </c>
      <c r="J103" s="123"/>
      <c r="K103" s="124">
        <f>I103+8</f>
        <v>45372</v>
      </c>
      <c r="L103" s="124">
        <f>K103+15</f>
        <v>45387</v>
      </c>
      <c r="M103" s="124">
        <f>L103+5</f>
        <v>45392</v>
      </c>
      <c r="N103" s="123"/>
      <c r="O103" s="124">
        <f>M103+10</f>
        <v>45402</v>
      </c>
      <c r="P103" s="124">
        <f>O103+5</f>
        <v>45407</v>
      </c>
      <c r="Q103" s="123"/>
      <c r="R103" s="164"/>
      <c r="S103" s="124">
        <f>P103+8</f>
        <v>45415</v>
      </c>
      <c r="T103" s="124">
        <f>S103+3</f>
        <v>45418</v>
      </c>
      <c r="U103" s="124">
        <f>T103+5</f>
        <v>45423</v>
      </c>
      <c r="V103" s="124">
        <f>U103+7</f>
        <v>45430</v>
      </c>
      <c r="W103" s="124">
        <f>V103+15</f>
        <v>45445</v>
      </c>
      <c r="X103" s="120"/>
    </row>
    <row r="104" spans="1:24" s="115" customFormat="1" ht="34" customHeight="1" thickBot="1">
      <c r="A104" s="162"/>
      <c r="B104" s="163"/>
      <c r="C104" s="164"/>
      <c r="D104" s="165"/>
      <c r="E104" s="165"/>
      <c r="F104" s="166"/>
      <c r="G104" s="165"/>
      <c r="H104" s="121" t="s">
        <v>46</v>
      </c>
      <c r="I104" s="123"/>
      <c r="J104" s="123"/>
      <c r="K104" s="123"/>
      <c r="L104" s="123"/>
      <c r="M104" s="123"/>
      <c r="N104" s="123"/>
      <c r="O104" s="123"/>
      <c r="P104" s="123"/>
      <c r="Q104" s="123"/>
      <c r="R104" s="164"/>
      <c r="S104" s="123"/>
      <c r="T104" s="123"/>
      <c r="U104" s="123"/>
      <c r="V104" s="123"/>
      <c r="W104" s="123"/>
      <c r="X104" s="120"/>
    </row>
    <row r="105" spans="1:24" s="115" customFormat="1" ht="33" customHeight="1" thickBot="1">
      <c r="A105" s="162">
        <v>11</v>
      </c>
      <c r="B105" s="163" t="s">
        <v>161</v>
      </c>
      <c r="C105" s="164"/>
      <c r="D105" s="165">
        <v>18</v>
      </c>
      <c r="E105" s="165" t="s">
        <v>43</v>
      </c>
      <c r="F105" s="166" t="s">
        <v>190</v>
      </c>
      <c r="G105" s="165" t="s">
        <v>63</v>
      </c>
      <c r="H105" s="121" t="s">
        <v>45</v>
      </c>
      <c r="I105" s="122">
        <v>45435</v>
      </c>
      <c r="J105" s="122"/>
      <c r="K105" s="122">
        <f>I105+8</f>
        <v>45443</v>
      </c>
      <c r="L105" s="122">
        <f>K105+15</f>
        <v>45458</v>
      </c>
      <c r="M105" s="122">
        <f>L105+5</f>
        <v>45463</v>
      </c>
      <c r="N105" s="122"/>
      <c r="O105" s="122">
        <f>M105+10</f>
        <v>45473</v>
      </c>
      <c r="P105" s="122">
        <f>O105+5</f>
        <v>45478</v>
      </c>
      <c r="Q105" s="122"/>
      <c r="R105" s="164"/>
      <c r="S105" s="122">
        <f>P105+8</f>
        <v>45486</v>
      </c>
      <c r="T105" s="122">
        <f>S105+3</f>
        <v>45489</v>
      </c>
      <c r="U105" s="122">
        <f>T105+5</f>
        <v>45494</v>
      </c>
      <c r="V105" s="122">
        <f>U105+7</f>
        <v>45501</v>
      </c>
      <c r="W105" s="122">
        <f>V105+15</f>
        <v>45516</v>
      </c>
      <c r="X105" s="120"/>
    </row>
    <row r="106" spans="1:24" s="115" customFormat="1" ht="34" customHeight="1" thickBot="1">
      <c r="A106" s="162"/>
      <c r="B106" s="163"/>
      <c r="C106" s="164"/>
      <c r="D106" s="165"/>
      <c r="E106" s="165"/>
      <c r="F106" s="166"/>
      <c r="G106" s="165"/>
      <c r="H106" s="121" t="s">
        <v>46</v>
      </c>
      <c r="I106" s="123"/>
      <c r="J106" s="123"/>
      <c r="K106" s="123"/>
      <c r="L106" s="123"/>
      <c r="M106" s="123"/>
      <c r="N106" s="123"/>
      <c r="O106" s="123"/>
      <c r="P106" s="123"/>
      <c r="Q106" s="123"/>
      <c r="R106" s="164"/>
      <c r="S106" s="123"/>
      <c r="T106" s="123"/>
      <c r="U106" s="123"/>
      <c r="V106" s="123"/>
      <c r="W106" s="123"/>
      <c r="X106" s="120"/>
    </row>
    <row r="107" spans="1:24" s="115" customFormat="1" ht="33" customHeight="1" thickBot="1">
      <c r="A107" s="162">
        <v>12</v>
      </c>
      <c r="B107" s="163" t="s">
        <v>164</v>
      </c>
      <c r="C107" s="164"/>
      <c r="D107" s="165">
        <v>18</v>
      </c>
      <c r="E107" s="165" t="s">
        <v>43</v>
      </c>
      <c r="F107" s="166" t="s">
        <v>216</v>
      </c>
      <c r="G107" s="165" t="s">
        <v>63</v>
      </c>
      <c r="H107" s="121" t="s">
        <v>45</v>
      </c>
      <c r="I107" s="122">
        <v>45380</v>
      </c>
      <c r="J107" s="122"/>
      <c r="K107" s="122">
        <f>I107+8</f>
        <v>45388</v>
      </c>
      <c r="L107" s="122">
        <f>K107+15</f>
        <v>45403</v>
      </c>
      <c r="M107" s="122">
        <f>L107+5</f>
        <v>45408</v>
      </c>
      <c r="N107" s="122"/>
      <c r="O107" s="122">
        <f>M107+10</f>
        <v>45418</v>
      </c>
      <c r="P107" s="122">
        <f>O107+5</f>
        <v>45423</v>
      </c>
      <c r="Q107" s="122"/>
      <c r="R107" s="164"/>
      <c r="S107" s="122">
        <f>P107+8</f>
        <v>45431</v>
      </c>
      <c r="T107" s="122">
        <f>S107+3</f>
        <v>45434</v>
      </c>
      <c r="U107" s="122">
        <f>T107+5</f>
        <v>45439</v>
      </c>
      <c r="V107" s="122">
        <f>U107+7</f>
        <v>45446</v>
      </c>
      <c r="W107" s="122">
        <f>V107+15</f>
        <v>45461</v>
      </c>
      <c r="X107" s="120"/>
    </row>
    <row r="108" spans="1:24" s="115" customFormat="1" ht="41" customHeight="1" thickBot="1">
      <c r="A108" s="162"/>
      <c r="B108" s="163"/>
      <c r="C108" s="164"/>
      <c r="D108" s="165"/>
      <c r="E108" s="165"/>
      <c r="F108" s="166"/>
      <c r="G108" s="165"/>
      <c r="H108" s="121" t="s">
        <v>46</v>
      </c>
      <c r="I108" s="123"/>
      <c r="J108" s="123"/>
      <c r="K108" s="123"/>
      <c r="L108" s="123"/>
      <c r="M108" s="123"/>
      <c r="N108" s="123"/>
      <c r="O108" s="123"/>
      <c r="P108" s="123"/>
      <c r="Q108" s="123"/>
      <c r="R108" s="164"/>
      <c r="S108" s="123"/>
      <c r="T108" s="123"/>
      <c r="U108" s="123"/>
      <c r="V108" s="123"/>
      <c r="W108" s="123"/>
      <c r="X108" s="120"/>
    </row>
    <row r="109" spans="1:24" s="115" customFormat="1" ht="33" customHeight="1" thickBot="1">
      <c r="A109" s="162">
        <v>13</v>
      </c>
      <c r="B109" s="163" t="s">
        <v>256</v>
      </c>
      <c r="C109" s="164"/>
      <c r="D109" s="165">
        <v>18</v>
      </c>
      <c r="E109" s="165" t="s">
        <v>43</v>
      </c>
      <c r="F109" s="166" t="s">
        <v>217</v>
      </c>
      <c r="G109" s="165" t="s">
        <v>63</v>
      </c>
      <c r="H109" s="121" t="s">
        <v>45</v>
      </c>
      <c r="I109" s="122">
        <v>45355</v>
      </c>
      <c r="J109" s="122"/>
      <c r="K109" s="122">
        <f>I109+8</f>
        <v>45363</v>
      </c>
      <c r="L109" s="122">
        <f>K109+15</f>
        <v>45378</v>
      </c>
      <c r="M109" s="122">
        <f>L109+5</f>
        <v>45383</v>
      </c>
      <c r="N109" s="122"/>
      <c r="O109" s="122">
        <f>M109+10</f>
        <v>45393</v>
      </c>
      <c r="P109" s="122">
        <f>O109+5</f>
        <v>45398</v>
      </c>
      <c r="Q109" s="122"/>
      <c r="R109" s="164"/>
      <c r="S109" s="122">
        <f>P109+8</f>
        <v>45406</v>
      </c>
      <c r="T109" s="122">
        <f>S109+3</f>
        <v>45409</v>
      </c>
      <c r="U109" s="122">
        <f>T109+5</f>
        <v>45414</v>
      </c>
      <c r="V109" s="122">
        <f>U109+7</f>
        <v>45421</v>
      </c>
      <c r="W109" s="122">
        <f>V109+15</f>
        <v>45436</v>
      </c>
      <c r="X109" s="120"/>
    </row>
    <row r="110" spans="1:24" s="115" customFormat="1" ht="39" customHeight="1" thickBot="1">
      <c r="A110" s="162"/>
      <c r="B110" s="163"/>
      <c r="C110" s="164"/>
      <c r="D110" s="165"/>
      <c r="E110" s="165"/>
      <c r="F110" s="166"/>
      <c r="G110" s="165"/>
      <c r="H110" s="121" t="s">
        <v>46</v>
      </c>
      <c r="I110" s="123"/>
      <c r="J110" s="123"/>
      <c r="K110" s="123"/>
      <c r="L110" s="123"/>
      <c r="M110" s="123"/>
      <c r="N110" s="123"/>
      <c r="O110" s="123"/>
      <c r="P110" s="123"/>
      <c r="Q110" s="123"/>
      <c r="R110" s="164"/>
      <c r="S110" s="123"/>
      <c r="T110" s="123"/>
      <c r="U110" s="123"/>
      <c r="V110" s="123"/>
      <c r="W110" s="123"/>
      <c r="X110" s="120"/>
    </row>
    <row r="111" spans="1:24" s="115" customFormat="1" ht="33" customHeight="1" thickBot="1">
      <c r="A111" s="162">
        <v>14</v>
      </c>
      <c r="B111" s="163" t="s">
        <v>188</v>
      </c>
      <c r="C111" s="164"/>
      <c r="D111" s="165">
        <v>18</v>
      </c>
      <c r="E111" s="165" t="s">
        <v>43</v>
      </c>
      <c r="F111" s="166" t="s">
        <v>218</v>
      </c>
      <c r="G111" s="165" t="s">
        <v>63</v>
      </c>
      <c r="H111" s="121" t="s">
        <v>45</v>
      </c>
      <c r="I111" s="122">
        <v>45372</v>
      </c>
      <c r="J111" s="122"/>
      <c r="K111" s="122">
        <f>I111+8</f>
        <v>45380</v>
      </c>
      <c r="L111" s="122">
        <f>K111+15</f>
        <v>45395</v>
      </c>
      <c r="M111" s="122">
        <f>L111+5</f>
        <v>45400</v>
      </c>
      <c r="N111" s="122"/>
      <c r="O111" s="122">
        <f>M111+10</f>
        <v>45410</v>
      </c>
      <c r="P111" s="122">
        <f>O111+5</f>
        <v>45415</v>
      </c>
      <c r="Q111" s="122"/>
      <c r="R111" s="164"/>
      <c r="S111" s="122">
        <f>P111+8</f>
        <v>45423</v>
      </c>
      <c r="T111" s="122">
        <f>S111+3</f>
        <v>45426</v>
      </c>
      <c r="U111" s="122">
        <f>T111+5</f>
        <v>45431</v>
      </c>
      <c r="V111" s="122">
        <f>U111+7</f>
        <v>45438</v>
      </c>
      <c r="W111" s="122">
        <f>V111+15</f>
        <v>45453</v>
      </c>
      <c r="X111" s="120"/>
    </row>
    <row r="112" spans="1:24" s="115" customFormat="1" ht="38" customHeight="1" thickBot="1">
      <c r="A112" s="162"/>
      <c r="B112" s="163"/>
      <c r="C112" s="164"/>
      <c r="D112" s="165"/>
      <c r="E112" s="165"/>
      <c r="F112" s="166"/>
      <c r="G112" s="165"/>
      <c r="H112" s="121" t="s">
        <v>46</v>
      </c>
      <c r="I112" s="123"/>
      <c r="J112" s="123"/>
      <c r="K112" s="123"/>
      <c r="L112" s="123"/>
      <c r="M112" s="123"/>
      <c r="N112" s="123"/>
      <c r="O112" s="123"/>
      <c r="P112" s="123"/>
      <c r="Q112" s="123"/>
      <c r="R112" s="164"/>
      <c r="S112" s="123"/>
      <c r="T112" s="123"/>
      <c r="U112" s="123"/>
      <c r="V112" s="123"/>
      <c r="W112" s="123"/>
      <c r="X112" s="120"/>
    </row>
    <row r="113" spans="1:24" s="115" customFormat="1" ht="33" customHeight="1" thickBot="1">
      <c r="A113" s="162">
        <v>15</v>
      </c>
      <c r="B113" s="163" t="s">
        <v>157</v>
      </c>
      <c r="C113" s="164"/>
      <c r="D113" s="165">
        <v>18</v>
      </c>
      <c r="E113" s="165" t="s">
        <v>43</v>
      </c>
      <c r="F113" s="166" t="s">
        <v>219</v>
      </c>
      <c r="G113" s="165" t="s">
        <v>63</v>
      </c>
      <c r="H113" s="121" t="s">
        <v>45</v>
      </c>
      <c r="I113" s="122">
        <v>45359</v>
      </c>
      <c r="J113" s="122"/>
      <c r="K113" s="122">
        <f>I113+8</f>
        <v>45367</v>
      </c>
      <c r="L113" s="122">
        <f>K113+15</f>
        <v>45382</v>
      </c>
      <c r="M113" s="122">
        <f>L113+5</f>
        <v>45387</v>
      </c>
      <c r="N113" s="122"/>
      <c r="O113" s="122">
        <f>M113+10</f>
        <v>45397</v>
      </c>
      <c r="P113" s="122">
        <f>O113+5</f>
        <v>45402</v>
      </c>
      <c r="Q113" s="122"/>
      <c r="R113" s="164"/>
      <c r="S113" s="122">
        <f>P113+8</f>
        <v>45410</v>
      </c>
      <c r="T113" s="122">
        <f>S113+3</f>
        <v>45413</v>
      </c>
      <c r="U113" s="122">
        <f>T113+5</f>
        <v>45418</v>
      </c>
      <c r="V113" s="122">
        <f>U113+7</f>
        <v>45425</v>
      </c>
      <c r="W113" s="122">
        <f>V113+15</f>
        <v>45440</v>
      </c>
      <c r="X113" s="120"/>
    </row>
    <row r="114" spans="1:24" s="115" customFormat="1" ht="34" customHeight="1" thickBot="1">
      <c r="A114" s="162"/>
      <c r="B114" s="163"/>
      <c r="C114" s="164"/>
      <c r="D114" s="165"/>
      <c r="E114" s="165"/>
      <c r="F114" s="166"/>
      <c r="G114" s="165"/>
      <c r="H114" s="121" t="s">
        <v>46</v>
      </c>
      <c r="I114" s="123"/>
      <c r="J114" s="123"/>
      <c r="K114" s="123"/>
      <c r="L114" s="123"/>
      <c r="M114" s="123"/>
      <c r="N114" s="123"/>
      <c r="O114" s="123"/>
      <c r="P114" s="123"/>
      <c r="Q114" s="123"/>
      <c r="R114" s="164"/>
      <c r="S114" s="123"/>
      <c r="T114" s="123"/>
      <c r="U114" s="123"/>
      <c r="V114" s="123"/>
      <c r="W114" s="123"/>
      <c r="X114" s="120"/>
    </row>
    <row r="115" spans="1:24" s="115" customFormat="1" ht="33" customHeight="1" thickBot="1">
      <c r="A115" s="162">
        <v>16</v>
      </c>
      <c r="B115" s="163" t="s">
        <v>150</v>
      </c>
      <c r="C115" s="159"/>
      <c r="D115" s="165">
        <v>18</v>
      </c>
      <c r="E115" s="165" t="s">
        <v>43</v>
      </c>
      <c r="F115" s="166" t="s">
        <v>220</v>
      </c>
      <c r="G115" s="165" t="s">
        <v>63</v>
      </c>
      <c r="H115" s="121" t="s">
        <v>45</v>
      </c>
      <c r="I115" s="122">
        <v>45336</v>
      </c>
      <c r="J115" s="122"/>
      <c r="K115" s="122">
        <f>I115+8</f>
        <v>45344</v>
      </c>
      <c r="L115" s="122">
        <f>K115+15</f>
        <v>45359</v>
      </c>
      <c r="M115" s="122">
        <f>L115+5</f>
        <v>45364</v>
      </c>
      <c r="N115" s="122"/>
      <c r="O115" s="122">
        <f>M115+10</f>
        <v>45374</v>
      </c>
      <c r="P115" s="122">
        <f>O115+5</f>
        <v>45379</v>
      </c>
      <c r="Q115" s="122"/>
      <c r="R115" s="159"/>
      <c r="S115" s="122">
        <f>P115+8</f>
        <v>45387</v>
      </c>
      <c r="T115" s="122">
        <f>S115+3</f>
        <v>45390</v>
      </c>
      <c r="U115" s="122">
        <f>T115+5</f>
        <v>45395</v>
      </c>
      <c r="V115" s="122">
        <f>U115+7</f>
        <v>45402</v>
      </c>
      <c r="W115" s="122">
        <f>V115+15</f>
        <v>45417</v>
      </c>
      <c r="X115" s="120"/>
    </row>
    <row r="116" spans="1:24" s="115" customFormat="1" ht="34" customHeight="1" thickBot="1">
      <c r="A116" s="162"/>
      <c r="B116" s="163"/>
      <c r="C116" s="159"/>
      <c r="D116" s="165"/>
      <c r="E116" s="165"/>
      <c r="F116" s="166"/>
      <c r="G116" s="165"/>
      <c r="H116" s="121" t="s">
        <v>46</v>
      </c>
      <c r="I116" s="123"/>
      <c r="J116" s="123"/>
      <c r="K116" s="123"/>
      <c r="L116" s="123"/>
      <c r="M116" s="123"/>
      <c r="N116" s="123"/>
      <c r="O116" s="123"/>
      <c r="P116" s="123"/>
      <c r="Q116" s="123"/>
      <c r="R116" s="159"/>
      <c r="S116" s="123"/>
      <c r="T116" s="123"/>
      <c r="U116" s="123"/>
      <c r="V116" s="123"/>
      <c r="W116" s="123"/>
      <c r="X116" s="120"/>
    </row>
    <row r="117" spans="1:24" s="115" customFormat="1" ht="33" customHeight="1" thickBot="1">
      <c r="A117" s="162">
        <v>17</v>
      </c>
      <c r="B117" s="163" t="s">
        <v>120</v>
      </c>
      <c r="C117" s="159"/>
      <c r="D117" s="165">
        <v>18</v>
      </c>
      <c r="E117" s="165" t="s">
        <v>43</v>
      </c>
      <c r="F117" s="166" t="s">
        <v>221</v>
      </c>
      <c r="G117" s="165" t="s">
        <v>63</v>
      </c>
      <c r="H117" s="121" t="s">
        <v>45</v>
      </c>
      <c r="I117" s="122">
        <v>45336</v>
      </c>
      <c r="J117" s="122"/>
      <c r="K117" s="122">
        <f>I117+8</f>
        <v>45344</v>
      </c>
      <c r="L117" s="122">
        <f>K117+15</f>
        <v>45359</v>
      </c>
      <c r="M117" s="122">
        <f>L117+5</f>
        <v>45364</v>
      </c>
      <c r="N117" s="122"/>
      <c r="O117" s="122">
        <f>M117+10</f>
        <v>45374</v>
      </c>
      <c r="P117" s="122">
        <f>O117+5</f>
        <v>45379</v>
      </c>
      <c r="Q117" s="122"/>
      <c r="R117" s="159"/>
      <c r="S117" s="122">
        <f>P117+8</f>
        <v>45387</v>
      </c>
      <c r="T117" s="122">
        <f>S117+3</f>
        <v>45390</v>
      </c>
      <c r="U117" s="122">
        <f>T117+5</f>
        <v>45395</v>
      </c>
      <c r="V117" s="122">
        <f>U117+7</f>
        <v>45402</v>
      </c>
      <c r="W117" s="122">
        <f>V117+15</f>
        <v>45417</v>
      </c>
      <c r="X117" s="120"/>
    </row>
    <row r="118" spans="1:24" s="115" customFormat="1" ht="34" customHeight="1" thickBot="1">
      <c r="A118" s="162"/>
      <c r="B118" s="163"/>
      <c r="C118" s="159"/>
      <c r="D118" s="165"/>
      <c r="E118" s="165"/>
      <c r="F118" s="166"/>
      <c r="G118" s="165"/>
      <c r="H118" s="121" t="s">
        <v>46</v>
      </c>
      <c r="I118" s="123"/>
      <c r="J118" s="123"/>
      <c r="K118" s="123"/>
      <c r="L118" s="123"/>
      <c r="M118" s="123"/>
      <c r="N118" s="123"/>
      <c r="O118" s="123"/>
      <c r="P118" s="123"/>
      <c r="Q118" s="123"/>
      <c r="R118" s="159"/>
      <c r="S118" s="123"/>
      <c r="T118" s="123"/>
      <c r="U118" s="123"/>
      <c r="V118" s="123"/>
      <c r="W118" s="123"/>
      <c r="X118" s="120"/>
    </row>
    <row r="119" spans="1:24" s="115" customFormat="1" ht="33" customHeight="1" thickBot="1">
      <c r="A119" s="162">
        <v>18</v>
      </c>
      <c r="B119" s="163" t="s">
        <v>121</v>
      </c>
      <c r="C119" s="164"/>
      <c r="D119" s="165">
        <v>18</v>
      </c>
      <c r="E119" s="165" t="s">
        <v>43</v>
      </c>
      <c r="F119" s="166" t="s">
        <v>222</v>
      </c>
      <c r="G119" s="165" t="s">
        <v>63</v>
      </c>
      <c r="H119" s="121" t="s">
        <v>45</v>
      </c>
      <c r="I119" s="122">
        <v>45336</v>
      </c>
      <c r="J119" s="122"/>
      <c r="K119" s="122">
        <f>I119+8</f>
        <v>45344</v>
      </c>
      <c r="L119" s="122">
        <f>K119+15</f>
        <v>45359</v>
      </c>
      <c r="M119" s="122">
        <f>L119+5</f>
        <v>45364</v>
      </c>
      <c r="N119" s="122"/>
      <c r="O119" s="122">
        <f>M119+10</f>
        <v>45374</v>
      </c>
      <c r="P119" s="122">
        <f>O119+5</f>
        <v>45379</v>
      </c>
      <c r="Q119" s="122"/>
      <c r="R119" s="164"/>
      <c r="S119" s="122">
        <f>P119+8</f>
        <v>45387</v>
      </c>
      <c r="T119" s="122">
        <f>S119+3</f>
        <v>45390</v>
      </c>
      <c r="U119" s="122">
        <f>T119+5</f>
        <v>45395</v>
      </c>
      <c r="V119" s="122">
        <f>U119+7</f>
        <v>45402</v>
      </c>
      <c r="W119" s="122">
        <f>V119+15</f>
        <v>45417</v>
      </c>
      <c r="X119" s="120"/>
    </row>
    <row r="120" spans="1:24" s="115" customFormat="1" ht="34" customHeight="1" thickBot="1">
      <c r="A120" s="162"/>
      <c r="B120" s="163"/>
      <c r="C120" s="164"/>
      <c r="D120" s="165"/>
      <c r="E120" s="165"/>
      <c r="F120" s="166"/>
      <c r="G120" s="165"/>
      <c r="H120" s="121" t="s">
        <v>46</v>
      </c>
      <c r="I120" s="123"/>
      <c r="J120" s="123"/>
      <c r="K120" s="123"/>
      <c r="L120" s="123"/>
      <c r="M120" s="123"/>
      <c r="N120" s="123"/>
      <c r="O120" s="123"/>
      <c r="P120" s="123"/>
      <c r="Q120" s="123"/>
      <c r="R120" s="164"/>
      <c r="S120" s="123"/>
      <c r="T120" s="123"/>
      <c r="U120" s="123"/>
      <c r="V120" s="123"/>
      <c r="W120" s="123"/>
      <c r="X120" s="120"/>
    </row>
    <row r="121" spans="1:24" s="115" customFormat="1" ht="33" customHeight="1" thickBot="1">
      <c r="A121" s="162">
        <v>19</v>
      </c>
      <c r="B121" s="163" t="s">
        <v>122</v>
      </c>
      <c r="C121" s="164"/>
      <c r="D121" s="165">
        <v>18</v>
      </c>
      <c r="E121" s="165" t="s">
        <v>43</v>
      </c>
      <c r="F121" s="166" t="s">
        <v>223</v>
      </c>
      <c r="G121" s="165" t="s">
        <v>63</v>
      </c>
      <c r="H121" s="121" t="s">
        <v>45</v>
      </c>
      <c r="I121" s="122">
        <v>45336</v>
      </c>
      <c r="J121" s="122"/>
      <c r="K121" s="122">
        <f>I121+8</f>
        <v>45344</v>
      </c>
      <c r="L121" s="122">
        <f>K121+15</f>
        <v>45359</v>
      </c>
      <c r="M121" s="122">
        <f>L121+5</f>
        <v>45364</v>
      </c>
      <c r="N121" s="122"/>
      <c r="O121" s="122">
        <f>M121+10</f>
        <v>45374</v>
      </c>
      <c r="P121" s="122">
        <f>O121+5</f>
        <v>45379</v>
      </c>
      <c r="Q121" s="122"/>
      <c r="R121" s="164"/>
      <c r="S121" s="122">
        <f>P121+8</f>
        <v>45387</v>
      </c>
      <c r="T121" s="122">
        <f>S121+3</f>
        <v>45390</v>
      </c>
      <c r="U121" s="122">
        <f>T121+5</f>
        <v>45395</v>
      </c>
      <c r="V121" s="122">
        <f>U121+7</f>
        <v>45402</v>
      </c>
      <c r="W121" s="122">
        <f>V121+15</f>
        <v>45417</v>
      </c>
      <c r="X121" s="120"/>
    </row>
    <row r="122" spans="1:24" s="115" customFormat="1" ht="34" customHeight="1" thickBot="1">
      <c r="A122" s="162"/>
      <c r="B122" s="163"/>
      <c r="C122" s="164"/>
      <c r="D122" s="165"/>
      <c r="E122" s="165"/>
      <c r="F122" s="166"/>
      <c r="G122" s="165"/>
      <c r="H122" s="121" t="s">
        <v>46</v>
      </c>
      <c r="I122" s="123"/>
      <c r="J122" s="123"/>
      <c r="K122" s="123"/>
      <c r="L122" s="123"/>
      <c r="M122" s="123"/>
      <c r="N122" s="123"/>
      <c r="O122" s="123"/>
      <c r="P122" s="123"/>
      <c r="Q122" s="123"/>
      <c r="R122" s="164"/>
      <c r="S122" s="123"/>
      <c r="T122" s="123"/>
      <c r="U122" s="123"/>
      <c r="V122" s="123"/>
      <c r="W122" s="123"/>
      <c r="X122" s="120"/>
    </row>
    <row r="123" spans="1:24" s="115" customFormat="1" ht="33" customHeight="1" thickBot="1">
      <c r="A123" s="162">
        <v>20</v>
      </c>
      <c r="B123" s="163" t="s">
        <v>187</v>
      </c>
      <c r="C123" s="164"/>
      <c r="D123" s="165">
        <v>18</v>
      </c>
      <c r="E123" s="165" t="s">
        <v>43</v>
      </c>
      <c r="F123" s="166" t="s">
        <v>224</v>
      </c>
      <c r="G123" s="165" t="s">
        <v>63</v>
      </c>
      <c r="H123" s="121" t="s">
        <v>45</v>
      </c>
      <c r="I123" s="122">
        <v>45449</v>
      </c>
      <c r="J123" s="122"/>
      <c r="K123" s="122">
        <f>I123+8</f>
        <v>45457</v>
      </c>
      <c r="L123" s="122">
        <f>K123+15</f>
        <v>45472</v>
      </c>
      <c r="M123" s="122">
        <f>L123+5</f>
        <v>45477</v>
      </c>
      <c r="N123" s="122"/>
      <c r="O123" s="122">
        <f>M123+10</f>
        <v>45487</v>
      </c>
      <c r="P123" s="122">
        <f>O123+5</f>
        <v>45492</v>
      </c>
      <c r="Q123" s="122"/>
      <c r="R123" s="164"/>
      <c r="S123" s="122">
        <f>P123+8</f>
        <v>45500</v>
      </c>
      <c r="T123" s="122">
        <f>S123+3</f>
        <v>45503</v>
      </c>
      <c r="U123" s="122">
        <f>T123+5</f>
        <v>45508</v>
      </c>
      <c r="V123" s="122">
        <f>U123+7</f>
        <v>45515</v>
      </c>
      <c r="W123" s="122">
        <f>V123+15</f>
        <v>45530</v>
      </c>
      <c r="X123" s="120"/>
    </row>
    <row r="124" spans="1:24" s="115" customFormat="1" ht="43" customHeight="1" thickBot="1">
      <c r="A124" s="162"/>
      <c r="B124" s="163"/>
      <c r="C124" s="164"/>
      <c r="D124" s="165"/>
      <c r="E124" s="165"/>
      <c r="F124" s="166"/>
      <c r="G124" s="165"/>
      <c r="H124" s="121" t="s">
        <v>46</v>
      </c>
      <c r="I124" s="123"/>
      <c r="J124" s="123"/>
      <c r="K124" s="123"/>
      <c r="L124" s="123"/>
      <c r="M124" s="123"/>
      <c r="N124" s="123"/>
      <c r="O124" s="123"/>
      <c r="P124" s="123"/>
      <c r="Q124" s="123"/>
      <c r="R124" s="164"/>
      <c r="S124" s="123"/>
      <c r="T124" s="123"/>
      <c r="U124" s="123"/>
      <c r="V124" s="123"/>
      <c r="W124" s="123"/>
      <c r="X124" s="120"/>
    </row>
    <row r="125" spans="1:24" s="115" customFormat="1" ht="33" customHeight="1" thickBot="1">
      <c r="A125" s="162">
        <v>21</v>
      </c>
      <c r="B125" s="163" t="s">
        <v>143</v>
      </c>
      <c r="C125" s="164"/>
      <c r="D125" s="165">
        <v>18</v>
      </c>
      <c r="E125" s="165" t="s">
        <v>43</v>
      </c>
      <c r="F125" s="166" t="s">
        <v>225</v>
      </c>
      <c r="G125" s="165" t="s">
        <v>63</v>
      </c>
      <c r="H125" s="121" t="s">
        <v>45</v>
      </c>
      <c r="I125" s="122">
        <v>45449</v>
      </c>
      <c r="J125" s="122"/>
      <c r="K125" s="122">
        <f>I125+8</f>
        <v>45457</v>
      </c>
      <c r="L125" s="122">
        <f>K125+15</f>
        <v>45472</v>
      </c>
      <c r="M125" s="122">
        <f>L125+5</f>
        <v>45477</v>
      </c>
      <c r="N125" s="122"/>
      <c r="O125" s="122">
        <f>M125+10</f>
        <v>45487</v>
      </c>
      <c r="P125" s="122">
        <f>O125+5</f>
        <v>45492</v>
      </c>
      <c r="Q125" s="122"/>
      <c r="R125" s="164"/>
      <c r="S125" s="122">
        <f>P125+8</f>
        <v>45500</v>
      </c>
      <c r="T125" s="122">
        <f>S125+3</f>
        <v>45503</v>
      </c>
      <c r="U125" s="122">
        <f>T125+5</f>
        <v>45508</v>
      </c>
      <c r="V125" s="122">
        <f>U125+7</f>
        <v>45515</v>
      </c>
      <c r="W125" s="122">
        <f>V125+15</f>
        <v>45530</v>
      </c>
      <c r="X125" s="120"/>
    </row>
    <row r="126" spans="1:24" s="115" customFormat="1" ht="43" customHeight="1" thickBot="1">
      <c r="A126" s="162"/>
      <c r="B126" s="163"/>
      <c r="C126" s="164"/>
      <c r="D126" s="165"/>
      <c r="E126" s="165"/>
      <c r="F126" s="166"/>
      <c r="G126" s="165"/>
      <c r="H126" s="121" t="s">
        <v>46</v>
      </c>
      <c r="I126" s="123"/>
      <c r="J126" s="123"/>
      <c r="K126" s="123"/>
      <c r="L126" s="123"/>
      <c r="M126" s="123"/>
      <c r="N126" s="123"/>
      <c r="O126" s="123"/>
      <c r="P126" s="123"/>
      <c r="Q126" s="123"/>
      <c r="R126" s="164"/>
      <c r="S126" s="123"/>
      <c r="T126" s="123"/>
      <c r="U126" s="123"/>
      <c r="V126" s="123"/>
      <c r="W126" s="123"/>
      <c r="X126" s="120"/>
    </row>
    <row r="127" spans="1:24" s="115" customFormat="1" ht="33" customHeight="1" thickBot="1">
      <c r="A127" s="162">
        <v>22</v>
      </c>
      <c r="B127" s="163" t="s">
        <v>208</v>
      </c>
      <c r="C127" s="164"/>
      <c r="D127" s="165">
        <v>18</v>
      </c>
      <c r="E127" s="165" t="s">
        <v>43</v>
      </c>
      <c r="F127" s="166" t="s">
        <v>226</v>
      </c>
      <c r="G127" s="165" t="s">
        <v>63</v>
      </c>
      <c r="H127" s="121" t="s">
        <v>45</v>
      </c>
      <c r="I127" s="122">
        <v>45454</v>
      </c>
      <c r="J127" s="122"/>
      <c r="K127" s="122">
        <f>I127+8</f>
        <v>45462</v>
      </c>
      <c r="L127" s="122">
        <f>K127+15</f>
        <v>45477</v>
      </c>
      <c r="M127" s="122">
        <f>L127+5</f>
        <v>45482</v>
      </c>
      <c r="N127" s="122"/>
      <c r="O127" s="122">
        <f>M127+10</f>
        <v>45492</v>
      </c>
      <c r="P127" s="122">
        <f>O127+5</f>
        <v>45497</v>
      </c>
      <c r="Q127" s="122"/>
      <c r="R127" s="164"/>
      <c r="S127" s="122">
        <f>P127+8</f>
        <v>45505</v>
      </c>
      <c r="T127" s="122">
        <f>S127+3</f>
        <v>45508</v>
      </c>
      <c r="U127" s="122">
        <f>T127+5</f>
        <v>45513</v>
      </c>
      <c r="V127" s="122">
        <f>U127+7</f>
        <v>45520</v>
      </c>
      <c r="W127" s="122">
        <f>V127+15</f>
        <v>45535</v>
      </c>
      <c r="X127" s="120"/>
    </row>
    <row r="128" spans="1:24" s="115" customFormat="1" ht="39" customHeight="1" thickBot="1">
      <c r="A128" s="162"/>
      <c r="B128" s="163"/>
      <c r="C128" s="164"/>
      <c r="D128" s="165"/>
      <c r="E128" s="165"/>
      <c r="F128" s="166"/>
      <c r="G128" s="165"/>
      <c r="H128" s="121" t="s">
        <v>46</v>
      </c>
      <c r="I128" s="123"/>
      <c r="J128" s="123"/>
      <c r="K128" s="123"/>
      <c r="L128" s="123"/>
      <c r="M128" s="123"/>
      <c r="N128" s="123"/>
      <c r="O128" s="123"/>
      <c r="P128" s="123"/>
      <c r="Q128" s="123"/>
      <c r="R128" s="164"/>
      <c r="S128" s="123"/>
      <c r="T128" s="123"/>
      <c r="U128" s="123"/>
      <c r="V128" s="123"/>
      <c r="W128" s="123"/>
      <c r="X128" s="120"/>
    </row>
    <row r="129" spans="1:24" s="115" customFormat="1" ht="33" customHeight="1" thickBot="1">
      <c r="A129" s="162">
        <v>23</v>
      </c>
      <c r="B129" s="163" t="s">
        <v>136</v>
      </c>
      <c r="C129" s="164"/>
      <c r="D129" s="165">
        <v>18</v>
      </c>
      <c r="E129" s="165" t="s">
        <v>43</v>
      </c>
      <c r="F129" s="166" t="s">
        <v>227</v>
      </c>
      <c r="G129" s="165" t="s">
        <v>63</v>
      </c>
      <c r="H129" s="121" t="s">
        <v>45</v>
      </c>
      <c r="I129" s="122">
        <v>45449</v>
      </c>
      <c r="J129" s="122"/>
      <c r="K129" s="122">
        <f>I129+8</f>
        <v>45457</v>
      </c>
      <c r="L129" s="122">
        <f>K129+15</f>
        <v>45472</v>
      </c>
      <c r="M129" s="122">
        <f>L129+5</f>
        <v>45477</v>
      </c>
      <c r="N129" s="122"/>
      <c r="O129" s="122">
        <f>M129+10</f>
        <v>45487</v>
      </c>
      <c r="P129" s="122">
        <f>O129+5</f>
        <v>45492</v>
      </c>
      <c r="Q129" s="122"/>
      <c r="R129" s="164"/>
      <c r="S129" s="122">
        <f>P129+8</f>
        <v>45500</v>
      </c>
      <c r="T129" s="122">
        <f>S129+3</f>
        <v>45503</v>
      </c>
      <c r="U129" s="122">
        <f>T129+5</f>
        <v>45508</v>
      </c>
      <c r="V129" s="122">
        <f>U129+7</f>
        <v>45515</v>
      </c>
      <c r="W129" s="122">
        <f>V129+15</f>
        <v>45530</v>
      </c>
      <c r="X129" s="120"/>
    </row>
    <row r="130" spans="1:24" s="115" customFormat="1" ht="43" customHeight="1" thickBot="1">
      <c r="A130" s="162"/>
      <c r="B130" s="163"/>
      <c r="C130" s="164"/>
      <c r="D130" s="165"/>
      <c r="E130" s="165"/>
      <c r="F130" s="166"/>
      <c r="G130" s="165"/>
      <c r="H130" s="121" t="s">
        <v>46</v>
      </c>
      <c r="I130" s="123"/>
      <c r="J130" s="123"/>
      <c r="K130" s="123"/>
      <c r="L130" s="123"/>
      <c r="M130" s="123"/>
      <c r="N130" s="123"/>
      <c r="O130" s="123"/>
      <c r="P130" s="123"/>
      <c r="Q130" s="123"/>
      <c r="R130" s="164"/>
      <c r="S130" s="123"/>
      <c r="T130" s="123"/>
      <c r="U130" s="123"/>
      <c r="V130" s="123"/>
      <c r="W130" s="123"/>
      <c r="X130" s="120"/>
    </row>
    <row r="131" spans="1:24" s="115" customFormat="1" ht="33" customHeight="1" thickBot="1">
      <c r="A131" s="162">
        <v>24</v>
      </c>
      <c r="B131" s="163" t="s">
        <v>207</v>
      </c>
      <c r="C131" s="164"/>
      <c r="D131" s="165">
        <v>18</v>
      </c>
      <c r="E131" s="165" t="s">
        <v>43</v>
      </c>
      <c r="F131" s="166" t="s">
        <v>228</v>
      </c>
      <c r="G131" s="165" t="s">
        <v>63</v>
      </c>
      <c r="H131" s="121" t="s">
        <v>45</v>
      </c>
      <c r="I131" s="122">
        <v>45449</v>
      </c>
      <c r="J131" s="122"/>
      <c r="K131" s="122">
        <f>I131+8</f>
        <v>45457</v>
      </c>
      <c r="L131" s="122">
        <f>K131+15</f>
        <v>45472</v>
      </c>
      <c r="M131" s="122">
        <f>L131+5</f>
        <v>45477</v>
      </c>
      <c r="N131" s="122"/>
      <c r="O131" s="122">
        <f>M131+10</f>
        <v>45487</v>
      </c>
      <c r="P131" s="122">
        <f>O131+5</f>
        <v>45492</v>
      </c>
      <c r="Q131" s="122"/>
      <c r="R131" s="164"/>
      <c r="S131" s="122">
        <f>P131+8</f>
        <v>45500</v>
      </c>
      <c r="T131" s="122">
        <f>S131+3</f>
        <v>45503</v>
      </c>
      <c r="U131" s="122">
        <f>T131+5</f>
        <v>45508</v>
      </c>
      <c r="V131" s="122">
        <f>U131+7</f>
        <v>45515</v>
      </c>
      <c r="W131" s="122">
        <f>V131+15</f>
        <v>45530</v>
      </c>
      <c r="X131" s="120"/>
    </row>
    <row r="132" spans="1:24" s="115" customFormat="1" ht="43" customHeight="1" thickBot="1">
      <c r="A132" s="162"/>
      <c r="B132" s="163"/>
      <c r="C132" s="164"/>
      <c r="D132" s="165"/>
      <c r="E132" s="165"/>
      <c r="F132" s="166"/>
      <c r="G132" s="165"/>
      <c r="H132" s="121" t="s">
        <v>46</v>
      </c>
      <c r="I132" s="123"/>
      <c r="J132" s="123"/>
      <c r="K132" s="123"/>
      <c r="L132" s="123"/>
      <c r="M132" s="123"/>
      <c r="N132" s="123"/>
      <c r="O132" s="123"/>
      <c r="P132" s="123"/>
      <c r="Q132" s="123"/>
      <c r="R132" s="164"/>
      <c r="S132" s="123"/>
      <c r="T132" s="123"/>
      <c r="U132" s="123"/>
      <c r="V132" s="123"/>
      <c r="W132" s="123"/>
      <c r="X132" s="120"/>
    </row>
    <row r="133" spans="1:24" s="115" customFormat="1" ht="33" customHeight="1" thickBot="1">
      <c r="A133" s="162">
        <v>25</v>
      </c>
      <c r="B133" s="163" t="s">
        <v>142</v>
      </c>
      <c r="C133" s="164"/>
      <c r="D133" s="165">
        <v>18</v>
      </c>
      <c r="E133" s="165" t="s">
        <v>43</v>
      </c>
      <c r="F133" s="166" t="s">
        <v>229</v>
      </c>
      <c r="G133" s="165" t="s">
        <v>63</v>
      </c>
      <c r="H133" s="121" t="s">
        <v>45</v>
      </c>
      <c r="I133" s="122">
        <v>45454</v>
      </c>
      <c r="J133" s="122"/>
      <c r="K133" s="122">
        <f>I133+8</f>
        <v>45462</v>
      </c>
      <c r="L133" s="122">
        <f>K133+15</f>
        <v>45477</v>
      </c>
      <c r="M133" s="122">
        <f>L133+5</f>
        <v>45482</v>
      </c>
      <c r="N133" s="122"/>
      <c r="O133" s="122">
        <f>M133+10</f>
        <v>45492</v>
      </c>
      <c r="P133" s="122">
        <f>O133+5</f>
        <v>45497</v>
      </c>
      <c r="Q133" s="122"/>
      <c r="R133" s="164"/>
      <c r="S133" s="122">
        <f>P133+8</f>
        <v>45505</v>
      </c>
      <c r="T133" s="122">
        <f>S133+3</f>
        <v>45508</v>
      </c>
      <c r="U133" s="122">
        <f>T133+5</f>
        <v>45513</v>
      </c>
      <c r="V133" s="122">
        <f>U133+7</f>
        <v>45520</v>
      </c>
      <c r="W133" s="122">
        <f>V133+15</f>
        <v>45535</v>
      </c>
      <c r="X133" s="120"/>
    </row>
    <row r="134" spans="1:24" s="115" customFormat="1" ht="43" customHeight="1" thickBot="1">
      <c r="A134" s="162"/>
      <c r="B134" s="163"/>
      <c r="C134" s="164"/>
      <c r="D134" s="165"/>
      <c r="E134" s="165"/>
      <c r="F134" s="166"/>
      <c r="G134" s="165"/>
      <c r="H134" s="121" t="s">
        <v>46</v>
      </c>
      <c r="I134" s="123"/>
      <c r="J134" s="123"/>
      <c r="K134" s="123"/>
      <c r="L134" s="123"/>
      <c r="M134" s="123"/>
      <c r="N134" s="123"/>
      <c r="O134" s="123"/>
      <c r="P134" s="123"/>
      <c r="Q134" s="123"/>
      <c r="R134" s="164"/>
      <c r="S134" s="123"/>
      <c r="T134" s="123"/>
      <c r="U134" s="123"/>
      <c r="V134" s="123"/>
      <c r="W134" s="123"/>
      <c r="X134" s="120"/>
    </row>
    <row r="135" spans="1:24" s="115" customFormat="1" ht="33" customHeight="1" thickBot="1">
      <c r="A135" s="162">
        <v>26</v>
      </c>
      <c r="B135" s="163" t="s">
        <v>141</v>
      </c>
      <c r="C135" s="164"/>
      <c r="D135" s="165">
        <v>18</v>
      </c>
      <c r="E135" s="165" t="s">
        <v>43</v>
      </c>
      <c r="F135" s="166" t="s">
        <v>230</v>
      </c>
      <c r="G135" s="165" t="s">
        <v>63</v>
      </c>
      <c r="H135" s="121" t="s">
        <v>45</v>
      </c>
      <c r="I135" s="122">
        <v>45454</v>
      </c>
      <c r="J135" s="122"/>
      <c r="K135" s="122">
        <f>I135+8</f>
        <v>45462</v>
      </c>
      <c r="L135" s="122">
        <f>K135+15</f>
        <v>45477</v>
      </c>
      <c r="M135" s="122">
        <f>L135+5</f>
        <v>45482</v>
      </c>
      <c r="N135" s="122"/>
      <c r="O135" s="122">
        <f>M135+10</f>
        <v>45492</v>
      </c>
      <c r="P135" s="122">
        <f>O135+5</f>
        <v>45497</v>
      </c>
      <c r="Q135" s="122"/>
      <c r="R135" s="164"/>
      <c r="S135" s="122">
        <f>P135+8</f>
        <v>45505</v>
      </c>
      <c r="T135" s="122">
        <f>S135+3</f>
        <v>45508</v>
      </c>
      <c r="U135" s="122">
        <f>T135+5</f>
        <v>45513</v>
      </c>
      <c r="V135" s="122">
        <f>U135+7</f>
        <v>45520</v>
      </c>
      <c r="W135" s="122">
        <f>V135+15</f>
        <v>45535</v>
      </c>
      <c r="X135" s="120"/>
    </row>
    <row r="136" spans="1:24" s="115" customFormat="1" ht="43" customHeight="1" thickBot="1">
      <c r="A136" s="162"/>
      <c r="B136" s="163"/>
      <c r="C136" s="164"/>
      <c r="D136" s="165"/>
      <c r="E136" s="165"/>
      <c r="F136" s="166"/>
      <c r="G136" s="165"/>
      <c r="H136" s="121" t="s">
        <v>46</v>
      </c>
      <c r="I136" s="123"/>
      <c r="J136" s="123"/>
      <c r="K136" s="123"/>
      <c r="L136" s="123"/>
      <c r="M136" s="123"/>
      <c r="N136" s="123"/>
      <c r="O136" s="123"/>
      <c r="P136" s="123"/>
      <c r="Q136" s="123"/>
      <c r="R136" s="164"/>
      <c r="S136" s="123"/>
      <c r="T136" s="123"/>
      <c r="U136" s="123"/>
      <c r="V136" s="123"/>
      <c r="W136" s="123"/>
      <c r="X136" s="120"/>
    </row>
    <row r="137" spans="1:24" s="115" customFormat="1" ht="33" customHeight="1" thickBot="1">
      <c r="A137" s="162">
        <v>27</v>
      </c>
      <c r="B137" s="163" t="s">
        <v>155</v>
      </c>
      <c r="C137" s="164"/>
      <c r="D137" s="165">
        <v>18</v>
      </c>
      <c r="E137" s="165" t="s">
        <v>43</v>
      </c>
      <c r="F137" s="166" t="s">
        <v>231</v>
      </c>
      <c r="G137" s="165" t="s">
        <v>63</v>
      </c>
      <c r="H137" s="121" t="s">
        <v>45</v>
      </c>
      <c r="I137" s="122">
        <v>45447</v>
      </c>
      <c r="J137" s="122"/>
      <c r="K137" s="122">
        <f>I137+8</f>
        <v>45455</v>
      </c>
      <c r="L137" s="122">
        <f>K137+15</f>
        <v>45470</v>
      </c>
      <c r="M137" s="122">
        <f>L137+5</f>
        <v>45475</v>
      </c>
      <c r="N137" s="122"/>
      <c r="O137" s="122">
        <f>M137+10</f>
        <v>45485</v>
      </c>
      <c r="P137" s="122">
        <f>O137+5</f>
        <v>45490</v>
      </c>
      <c r="Q137" s="122"/>
      <c r="R137" s="164"/>
      <c r="S137" s="122">
        <f>P137+8</f>
        <v>45498</v>
      </c>
      <c r="T137" s="122">
        <f>S137+3</f>
        <v>45501</v>
      </c>
      <c r="U137" s="122">
        <f>T137+5</f>
        <v>45506</v>
      </c>
      <c r="V137" s="122">
        <f>U137+7</f>
        <v>45513</v>
      </c>
      <c r="W137" s="122">
        <f>V137+15</f>
        <v>45528</v>
      </c>
      <c r="X137" s="120"/>
    </row>
    <row r="138" spans="1:24" s="115" customFormat="1" ht="43" customHeight="1" thickBot="1">
      <c r="A138" s="162"/>
      <c r="B138" s="163"/>
      <c r="C138" s="164"/>
      <c r="D138" s="165"/>
      <c r="E138" s="165"/>
      <c r="F138" s="166"/>
      <c r="G138" s="165"/>
      <c r="H138" s="121" t="s">
        <v>46</v>
      </c>
      <c r="I138" s="123"/>
      <c r="J138" s="123"/>
      <c r="K138" s="123"/>
      <c r="L138" s="123"/>
      <c r="M138" s="123"/>
      <c r="N138" s="123"/>
      <c r="O138" s="123"/>
      <c r="P138" s="123"/>
      <c r="Q138" s="123"/>
      <c r="R138" s="164"/>
      <c r="S138" s="123"/>
      <c r="T138" s="123"/>
      <c r="U138" s="123"/>
      <c r="V138" s="123"/>
      <c r="W138" s="123"/>
      <c r="X138" s="120"/>
    </row>
    <row r="139" spans="1:24" s="115" customFormat="1" ht="33" customHeight="1" thickBot="1">
      <c r="A139" s="162">
        <v>28</v>
      </c>
      <c r="B139" s="163" t="s">
        <v>193</v>
      </c>
      <c r="C139" s="164"/>
      <c r="D139" s="165">
        <v>18</v>
      </c>
      <c r="E139" s="165" t="s">
        <v>43</v>
      </c>
      <c r="F139" s="166" t="s">
        <v>232</v>
      </c>
      <c r="G139" s="165" t="s">
        <v>63</v>
      </c>
      <c r="H139" s="121" t="s">
        <v>45</v>
      </c>
      <c r="I139" s="122">
        <v>45316</v>
      </c>
      <c r="J139" s="122"/>
      <c r="K139" s="122">
        <f>I139+8</f>
        <v>45324</v>
      </c>
      <c r="L139" s="122">
        <f>K139+15</f>
        <v>45339</v>
      </c>
      <c r="M139" s="122">
        <f>L139+5</f>
        <v>45344</v>
      </c>
      <c r="N139" s="122"/>
      <c r="O139" s="122">
        <f>M139+10</f>
        <v>45354</v>
      </c>
      <c r="P139" s="122">
        <f>O139+5</f>
        <v>45359</v>
      </c>
      <c r="Q139" s="122"/>
      <c r="R139" s="164"/>
      <c r="S139" s="122">
        <f>P139+8</f>
        <v>45367</v>
      </c>
      <c r="T139" s="122">
        <f>S139+3</f>
        <v>45370</v>
      </c>
      <c r="U139" s="122">
        <f>T139+5</f>
        <v>45375</v>
      </c>
      <c r="V139" s="122">
        <f>U139+7</f>
        <v>45382</v>
      </c>
      <c r="W139" s="122">
        <f>V139+15</f>
        <v>45397</v>
      </c>
      <c r="X139" s="120"/>
    </row>
    <row r="140" spans="1:24" s="115" customFormat="1" ht="34" customHeight="1" thickBot="1">
      <c r="A140" s="162"/>
      <c r="B140" s="163"/>
      <c r="C140" s="164"/>
      <c r="D140" s="165"/>
      <c r="E140" s="165"/>
      <c r="F140" s="166"/>
      <c r="G140" s="165"/>
      <c r="H140" s="121" t="s">
        <v>46</v>
      </c>
      <c r="I140" s="123"/>
      <c r="J140" s="123"/>
      <c r="K140" s="123"/>
      <c r="L140" s="123"/>
      <c r="M140" s="123"/>
      <c r="N140" s="123"/>
      <c r="O140" s="123"/>
      <c r="P140" s="123"/>
      <c r="Q140" s="123"/>
      <c r="R140" s="164"/>
      <c r="S140" s="123"/>
      <c r="T140" s="123"/>
      <c r="U140" s="123"/>
      <c r="V140" s="123"/>
      <c r="W140" s="123"/>
      <c r="X140" s="120"/>
    </row>
    <row r="141" spans="1:24" s="115" customFormat="1" ht="33" customHeight="1" thickBot="1">
      <c r="A141" s="162">
        <v>29</v>
      </c>
      <c r="B141" s="163" t="s">
        <v>151</v>
      </c>
      <c r="C141" s="164"/>
      <c r="D141" s="165">
        <v>18</v>
      </c>
      <c r="E141" s="165" t="s">
        <v>43</v>
      </c>
      <c r="F141" s="166" t="s">
        <v>233</v>
      </c>
      <c r="G141" s="165" t="s">
        <v>63</v>
      </c>
      <c r="H141" s="121" t="s">
        <v>45</v>
      </c>
      <c r="I141" s="122">
        <v>45316</v>
      </c>
      <c r="J141" s="122"/>
      <c r="K141" s="122">
        <f>I141+8</f>
        <v>45324</v>
      </c>
      <c r="L141" s="122">
        <f>K141+15</f>
        <v>45339</v>
      </c>
      <c r="M141" s="122">
        <f>L141+5</f>
        <v>45344</v>
      </c>
      <c r="N141" s="122"/>
      <c r="O141" s="122">
        <f>M141+10</f>
        <v>45354</v>
      </c>
      <c r="P141" s="122">
        <f>O141+5</f>
        <v>45359</v>
      </c>
      <c r="Q141" s="122"/>
      <c r="R141" s="164"/>
      <c r="S141" s="122">
        <f>P141+8</f>
        <v>45367</v>
      </c>
      <c r="T141" s="122">
        <f>S141+3</f>
        <v>45370</v>
      </c>
      <c r="U141" s="122">
        <f>T141+5</f>
        <v>45375</v>
      </c>
      <c r="V141" s="122">
        <f>U141+7</f>
        <v>45382</v>
      </c>
      <c r="W141" s="122">
        <f>V141+15</f>
        <v>45397</v>
      </c>
      <c r="X141" s="120"/>
    </row>
    <row r="142" spans="1:24" s="115" customFormat="1" ht="34" customHeight="1" thickBot="1">
      <c r="A142" s="162"/>
      <c r="B142" s="163"/>
      <c r="C142" s="164"/>
      <c r="D142" s="165"/>
      <c r="E142" s="165"/>
      <c r="F142" s="166"/>
      <c r="G142" s="165"/>
      <c r="H142" s="121" t="s">
        <v>46</v>
      </c>
      <c r="I142" s="123"/>
      <c r="J142" s="123"/>
      <c r="K142" s="123"/>
      <c r="L142" s="123"/>
      <c r="M142" s="123"/>
      <c r="N142" s="123"/>
      <c r="O142" s="123"/>
      <c r="P142" s="123"/>
      <c r="Q142" s="123"/>
      <c r="R142" s="164"/>
      <c r="S142" s="123"/>
      <c r="T142" s="123"/>
      <c r="U142" s="123"/>
      <c r="V142" s="123"/>
      <c r="W142" s="123"/>
      <c r="X142" s="120"/>
    </row>
    <row r="143" spans="1:24" s="115" customFormat="1" ht="33" customHeight="1" thickBot="1">
      <c r="A143" s="162">
        <v>30</v>
      </c>
      <c r="B143" s="163" t="s">
        <v>137</v>
      </c>
      <c r="C143" s="164"/>
      <c r="D143" s="165">
        <v>18</v>
      </c>
      <c r="E143" s="165" t="s">
        <v>43</v>
      </c>
      <c r="F143" s="166" t="s">
        <v>234</v>
      </c>
      <c r="G143" s="165" t="s">
        <v>63</v>
      </c>
      <c r="H143" s="121" t="s">
        <v>45</v>
      </c>
      <c r="I143" s="122">
        <v>45330</v>
      </c>
      <c r="J143" s="122"/>
      <c r="K143" s="122">
        <f>I143+8</f>
        <v>45338</v>
      </c>
      <c r="L143" s="122">
        <f>K143+15</f>
        <v>45353</v>
      </c>
      <c r="M143" s="122">
        <f>L143+5</f>
        <v>45358</v>
      </c>
      <c r="N143" s="122"/>
      <c r="O143" s="122">
        <f>M143+10</f>
        <v>45368</v>
      </c>
      <c r="P143" s="122">
        <f>O143+5</f>
        <v>45373</v>
      </c>
      <c r="Q143" s="122"/>
      <c r="R143" s="164"/>
      <c r="S143" s="122">
        <f>P143+8</f>
        <v>45381</v>
      </c>
      <c r="T143" s="122">
        <f>S143+3</f>
        <v>45384</v>
      </c>
      <c r="U143" s="122">
        <f>T143+5</f>
        <v>45389</v>
      </c>
      <c r="V143" s="122">
        <f>U143+7</f>
        <v>45396</v>
      </c>
      <c r="W143" s="122">
        <f>V143+15</f>
        <v>45411</v>
      </c>
      <c r="X143" s="120"/>
    </row>
    <row r="144" spans="1:24" s="115" customFormat="1" ht="34" customHeight="1" thickBot="1">
      <c r="A144" s="162"/>
      <c r="B144" s="163"/>
      <c r="C144" s="164"/>
      <c r="D144" s="165"/>
      <c r="E144" s="165"/>
      <c r="F144" s="166"/>
      <c r="G144" s="165"/>
      <c r="H144" s="121" t="s">
        <v>46</v>
      </c>
      <c r="I144" s="123"/>
      <c r="J144" s="123"/>
      <c r="K144" s="123"/>
      <c r="L144" s="123"/>
      <c r="M144" s="123"/>
      <c r="N144" s="123"/>
      <c r="O144" s="123"/>
      <c r="P144" s="123"/>
      <c r="Q144" s="123"/>
      <c r="R144" s="164"/>
      <c r="S144" s="123"/>
      <c r="T144" s="123"/>
      <c r="U144" s="123"/>
      <c r="V144" s="123"/>
      <c r="W144" s="123"/>
      <c r="X144" s="120"/>
    </row>
    <row r="145" spans="1:24" s="115" customFormat="1" ht="33" customHeight="1" thickBot="1">
      <c r="A145" s="162">
        <v>31</v>
      </c>
      <c r="B145" s="163" t="s">
        <v>154</v>
      </c>
      <c r="C145" s="164"/>
      <c r="D145" s="165">
        <v>18</v>
      </c>
      <c r="E145" s="165" t="s">
        <v>43</v>
      </c>
      <c r="F145" s="166" t="s">
        <v>235</v>
      </c>
      <c r="G145" s="165" t="s">
        <v>63</v>
      </c>
      <c r="H145" s="121" t="s">
        <v>45</v>
      </c>
      <c r="I145" s="122">
        <v>45364</v>
      </c>
      <c r="J145" s="122"/>
      <c r="K145" s="122">
        <f>I145+8</f>
        <v>45372</v>
      </c>
      <c r="L145" s="122">
        <f>K145+15</f>
        <v>45387</v>
      </c>
      <c r="M145" s="122">
        <f>L145+5</f>
        <v>45392</v>
      </c>
      <c r="N145" s="122"/>
      <c r="O145" s="122">
        <f>M145+10</f>
        <v>45402</v>
      </c>
      <c r="P145" s="122">
        <f>O145+5</f>
        <v>45407</v>
      </c>
      <c r="Q145" s="122"/>
      <c r="R145" s="164"/>
      <c r="S145" s="122">
        <f>P145+8</f>
        <v>45415</v>
      </c>
      <c r="T145" s="122">
        <f>S145+3</f>
        <v>45418</v>
      </c>
      <c r="U145" s="122">
        <f>T145+5</f>
        <v>45423</v>
      </c>
      <c r="V145" s="122">
        <f>U145+7</f>
        <v>45430</v>
      </c>
      <c r="W145" s="122">
        <f>V145+15</f>
        <v>45445</v>
      </c>
      <c r="X145" s="120"/>
    </row>
    <row r="146" spans="1:24" s="115" customFormat="1" ht="34" customHeight="1" thickBot="1">
      <c r="A146" s="162"/>
      <c r="B146" s="163"/>
      <c r="C146" s="164"/>
      <c r="D146" s="165"/>
      <c r="E146" s="165"/>
      <c r="F146" s="166"/>
      <c r="G146" s="165"/>
      <c r="H146" s="121" t="s">
        <v>46</v>
      </c>
      <c r="I146" s="123"/>
      <c r="J146" s="123"/>
      <c r="K146" s="123"/>
      <c r="L146" s="123"/>
      <c r="M146" s="123"/>
      <c r="N146" s="123"/>
      <c r="O146" s="123"/>
      <c r="P146" s="123"/>
      <c r="Q146" s="123"/>
      <c r="R146" s="164"/>
      <c r="S146" s="123"/>
      <c r="T146" s="123"/>
      <c r="U146" s="123"/>
      <c r="V146" s="123"/>
      <c r="W146" s="123"/>
      <c r="X146" s="120"/>
    </row>
    <row r="147" spans="1:24" s="115" customFormat="1" ht="33" customHeight="1" thickBot="1">
      <c r="A147" s="162">
        <v>32</v>
      </c>
      <c r="B147" s="163" t="s">
        <v>204</v>
      </c>
      <c r="C147" s="164"/>
      <c r="D147" s="165">
        <v>18</v>
      </c>
      <c r="E147" s="165" t="s">
        <v>43</v>
      </c>
      <c r="F147" s="166" t="s">
        <v>257</v>
      </c>
      <c r="G147" s="165" t="s">
        <v>63</v>
      </c>
      <c r="H147" s="121" t="s">
        <v>45</v>
      </c>
      <c r="I147" s="122">
        <v>45364</v>
      </c>
      <c r="J147" s="122"/>
      <c r="K147" s="122">
        <f>I147+8</f>
        <v>45372</v>
      </c>
      <c r="L147" s="122">
        <f>K147+15</f>
        <v>45387</v>
      </c>
      <c r="M147" s="122">
        <f>L147+5</f>
        <v>45392</v>
      </c>
      <c r="N147" s="122"/>
      <c r="O147" s="122">
        <f>M147+10</f>
        <v>45402</v>
      </c>
      <c r="P147" s="122">
        <f>O147+5</f>
        <v>45407</v>
      </c>
      <c r="Q147" s="122"/>
      <c r="R147" s="164"/>
      <c r="S147" s="122">
        <f>P147+8</f>
        <v>45415</v>
      </c>
      <c r="T147" s="122">
        <f>S147+3</f>
        <v>45418</v>
      </c>
      <c r="U147" s="122">
        <f>T147+5</f>
        <v>45423</v>
      </c>
      <c r="V147" s="122">
        <f>U147+7</f>
        <v>45430</v>
      </c>
      <c r="W147" s="122">
        <f>V147+15</f>
        <v>45445</v>
      </c>
      <c r="X147" s="120"/>
    </row>
    <row r="148" spans="1:24" s="115" customFormat="1" ht="34" customHeight="1" thickBot="1">
      <c r="A148" s="162"/>
      <c r="B148" s="163"/>
      <c r="C148" s="164"/>
      <c r="D148" s="165"/>
      <c r="E148" s="165"/>
      <c r="F148" s="166"/>
      <c r="G148" s="165"/>
      <c r="H148" s="121" t="s">
        <v>46</v>
      </c>
      <c r="I148" s="123"/>
      <c r="J148" s="123"/>
      <c r="K148" s="123"/>
      <c r="L148" s="123"/>
      <c r="M148" s="123"/>
      <c r="N148" s="123"/>
      <c r="O148" s="123"/>
      <c r="P148" s="123"/>
      <c r="Q148" s="123"/>
      <c r="R148" s="164"/>
      <c r="S148" s="123"/>
      <c r="T148" s="123"/>
      <c r="U148" s="123"/>
      <c r="V148" s="123"/>
      <c r="W148" s="123"/>
      <c r="X148" s="120"/>
    </row>
    <row r="149" spans="1:24" s="115" customFormat="1" ht="33" customHeight="1" thickBot="1">
      <c r="A149" s="162">
        <v>33</v>
      </c>
      <c r="B149" s="163" t="s">
        <v>205</v>
      </c>
      <c r="C149" s="164"/>
      <c r="D149" s="165">
        <v>18</v>
      </c>
      <c r="E149" s="165" t="s">
        <v>43</v>
      </c>
      <c r="F149" s="166" t="s">
        <v>258</v>
      </c>
      <c r="G149" s="165" t="s">
        <v>63</v>
      </c>
      <c r="H149" s="121" t="s">
        <v>45</v>
      </c>
      <c r="I149" s="122">
        <v>45364</v>
      </c>
      <c r="J149" s="122"/>
      <c r="K149" s="122">
        <f>I149+8</f>
        <v>45372</v>
      </c>
      <c r="L149" s="122">
        <f>K149+15</f>
        <v>45387</v>
      </c>
      <c r="M149" s="122">
        <f>L149+5</f>
        <v>45392</v>
      </c>
      <c r="N149" s="122"/>
      <c r="O149" s="122">
        <f>M149+10</f>
        <v>45402</v>
      </c>
      <c r="P149" s="122">
        <f>O149+5</f>
        <v>45407</v>
      </c>
      <c r="Q149" s="122"/>
      <c r="R149" s="164"/>
      <c r="S149" s="122">
        <f>P149+8</f>
        <v>45415</v>
      </c>
      <c r="T149" s="122">
        <f>S149+3</f>
        <v>45418</v>
      </c>
      <c r="U149" s="122">
        <f>T149+5</f>
        <v>45423</v>
      </c>
      <c r="V149" s="122">
        <f>U149+7</f>
        <v>45430</v>
      </c>
      <c r="W149" s="122">
        <f>V149+15</f>
        <v>45445</v>
      </c>
      <c r="X149" s="120"/>
    </row>
    <row r="150" spans="1:24" s="115" customFormat="1" ht="34" customHeight="1" thickBot="1">
      <c r="A150" s="162"/>
      <c r="B150" s="163"/>
      <c r="C150" s="164"/>
      <c r="D150" s="165"/>
      <c r="E150" s="165"/>
      <c r="F150" s="166"/>
      <c r="G150" s="165"/>
      <c r="H150" s="121" t="s">
        <v>46</v>
      </c>
      <c r="I150" s="123"/>
      <c r="J150" s="123"/>
      <c r="K150" s="123"/>
      <c r="L150" s="123"/>
      <c r="M150" s="123"/>
      <c r="N150" s="123"/>
      <c r="O150" s="123"/>
      <c r="P150" s="123"/>
      <c r="Q150" s="123"/>
      <c r="R150" s="164"/>
      <c r="S150" s="123"/>
      <c r="T150" s="123"/>
      <c r="U150" s="123"/>
      <c r="V150" s="123"/>
      <c r="W150" s="123"/>
      <c r="X150" s="120"/>
    </row>
    <row r="151" spans="1:24" s="115" customFormat="1" ht="33" customHeight="1" thickBot="1">
      <c r="A151" s="162">
        <v>34</v>
      </c>
      <c r="B151" s="163" t="s">
        <v>266</v>
      </c>
      <c r="C151" s="164"/>
      <c r="D151" s="165">
        <v>18</v>
      </c>
      <c r="E151" s="165" t="s">
        <v>43</v>
      </c>
      <c r="F151" s="166" t="s">
        <v>284</v>
      </c>
      <c r="G151" s="165" t="s">
        <v>63</v>
      </c>
      <c r="H151" s="121" t="s">
        <v>45</v>
      </c>
      <c r="I151" s="122">
        <v>45366</v>
      </c>
      <c r="J151" s="122"/>
      <c r="K151" s="122">
        <f>I151+8</f>
        <v>45374</v>
      </c>
      <c r="L151" s="122">
        <f>K151+15</f>
        <v>45389</v>
      </c>
      <c r="M151" s="122">
        <f>L151+5</f>
        <v>45394</v>
      </c>
      <c r="N151" s="122"/>
      <c r="O151" s="122">
        <f>M151+10</f>
        <v>45404</v>
      </c>
      <c r="P151" s="122">
        <f>O151+5</f>
        <v>45409</v>
      </c>
      <c r="Q151" s="122"/>
      <c r="R151" s="164"/>
      <c r="S151" s="122">
        <f>P151+8</f>
        <v>45417</v>
      </c>
      <c r="T151" s="122">
        <f>S151+3</f>
        <v>45420</v>
      </c>
      <c r="U151" s="122">
        <f>T151+5</f>
        <v>45425</v>
      </c>
      <c r="V151" s="122">
        <f>U151+7</f>
        <v>45432</v>
      </c>
      <c r="W151" s="122">
        <f>V151+15</f>
        <v>45447</v>
      </c>
      <c r="X151" s="120"/>
    </row>
    <row r="152" spans="1:24" s="115" customFormat="1" ht="34" customHeight="1" thickBot="1">
      <c r="A152" s="162"/>
      <c r="B152" s="163"/>
      <c r="C152" s="164"/>
      <c r="D152" s="165"/>
      <c r="E152" s="165"/>
      <c r="F152" s="166"/>
      <c r="G152" s="165"/>
      <c r="H152" s="121" t="s">
        <v>46</v>
      </c>
      <c r="I152" s="123"/>
      <c r="J152" s="123"/>
      <c r="K152" s="123"/>
      <c r="L152" s="123"/>
      <c r="M152" s="123"/>
      <c r="N152" s="123"/>
      <c r="O152" s="123"/>
      <c r="P152" s="123"/>
      <c r="Q152" s="123"/>
      <c r="R152" s="164"/>
      <c r="S152" s="123"/>
      <c r="T152" s="123"/>
      <c r="U152" s="123"/>
      <c r="V152" s="123"/>
      <c r="W152" s="123"/>
      <c r="X152" s="120"/>
    </row>
    <row r="153" spans="1:24" s="115" customFormat="1" ht="33" customHeight="1" thickBot="1">
      <c r="A153" s="162">
        <v>35</v>
      </c>
      <c r="B153" s="163" t="s">
        <v>267</v>
      </c>
      <c r="C153" s="164"/>
      <c r="D153" s="165">
        <v>18</v>
      </c>
      <c r="E153" s="165" t="s">
        <v>43</v>
      </c>
      <c r="F153" s="166" t="s">
        <v>285</v>
      </c>
      <c r="G153" s="165" t="s">
        <v>63</v>
      </c>
      <c r="H153" s="121" t="s">
        <v>45</v>
      </c>
      <c r="I153" s="122">
        <v>45366</v>
      </c>
      <c r="J153" s="122"/>
      <c r="K153" s="122">
        <f>I153+8</f>
        <v>45374</v>
      </c>
      <c r="L153" s="122">
        <f>K153+15</f>
        <v>45389</v>
      </c>
      <c r="M153" s="122">
        <f>L153+5</f>
        <v>45394</v>
      </c>
      <c r="N153" s="122"/>
      <c r="O153" s="122">
        <f>M153+10</f>
        <v>45404</v>
      </c>
      <c r="P153" s="122">
        <f>O153+5</f>
        <v>45409</v>
      </c>
      <c r="Q153" s="122"/>
      <c r="R153" s="164"/>
      <c r="S153" s="122">
        <f>P153+8</f>
        <v>45417</v>
      </c>
      <c r="T153" s="122">
        <f>S153+3</f>
        <v>45420</v>
      </c>
      <c r="U153" s="122">
        <f>T153+5</f>
        <v>45425</v>
      </c>
      <c r="V153" s="122">
        <f>U153+7</f>
        <v>45432</v>
      </c>
      <c r="W153" s="122">
        <f>V153+15</f>
        <v>45447</v>
      </c>
      <c r="X153" s="120"/>
    </row>
    <row r="154" spans="1:24" s="115" customFormat="1" ht="34" customHeight="1" thickBot="1">
      <c r="A154" s="162"/>
      <c r="B154" s="163"/>
      <c r="C154" s="164"/>
      <c r="D154" s="165"/>
      <c r="E154" s="165"/>
      <c r="F154" s="166"/>
      <c r="G154" s="165"/>
      <c r="H154" s="121" t="s">
        <v>46</v>
      </c>
      <c r="I154" s="123"/>
      <c r="J154" s="123"/>
      <c r="K154" s="123"/>
      <c r="L154" s="123"/>
      <c r="M154" s="123"/>
      <c r="N154" s="123"/>
      <c r="O154" s="123"/>
      <c r="P154" s="123"/>
      <c r="Q154" s="123"/>
      <c r="R154" s="164"/>
      <c r="S154" s="123"/>
      <c r="T154" s="123"/>
      <c r="U154" s="123"/>
      <c r="V154" s="123"/>
      <c r="W154" s="123"/>
      <c r="X154" s="120"/>
    </row>
    <row r="155" spans="1:24" s="115" customFormat="1" ht="33" customHeight="1" thickBot="1">
      <c r="A155" s="162">
        <v>36</v>
      </c>
      <c r="B155" s="163" t="s">
        <v>268</v>
      </c>
      <c r="C155" s="164"/>
      <c r="D155" s="165">
        <v>18</v>
      </c>
      <c r="E155" s="165" t="s">
        <v>43</v>
      </c>
      <c r="F155" s="166" t="s">
        <v>286</v>
      </c>
      <c r="G155" s="165" t="s">
        <v>63</v>
      </c>
      <c r="H155" s="121" t="s">
        <v>45</v>
      </c>
      <c r="I155" s="122">
        <v>45366</v>
      </c>
      <c r="J155" s="122"/>
      <c r="K155" s="122">
        <f>I155+8</f>
        <v>45374</v>
      </c>
      <c r="L155" s="122">
        <f>K155+15</f>
        <v>45389</v>
      </c>
      <c r="M155" s="122">
        <f>L155+5</f>
        <v>45394</v>
      </c>
      <c r="N155" s="122"/>
      <c r="O155" s="122">
        <f>M155+10</f>
        <v>45404</v>
      </c>
      <c r="P155" s="122">
        <f>O155+5</f>
        <v>45409</v>
      </c>
      <c r="Q155" s="122"/>
      <c r="R155" s="164"/>
      <c r="S155" s="122">
        <f>P155+8</f>
        <v>45417</v>
      </c>
      <c r="T155" s="122">
        <f>S155+3</f>
        <v>45420</v>
      </c>
      <c r="U155" s="122">
        <f>T155+5</f>
        <v>45425</v>
      </c>
      <c r="V155" s="122">
        <f>U155+7</f>
        <v>45432</v>
      </c>
      <c r="W155" s="122">
        <f>V155+15</f>
        <v>45447</v>
      </c>
      <c r="X155" s="120"/>
    </row>
    <row r="156" spans="1:24" s="115" customFormat="1" ht="34" customHeight="1" thickBot="1">
      <c r="A156" s="162"/>
      <c r="B156" s="163"/>
      <c r="C156" s="164"/>
      <c r="D156" s="165"/>
      <c r="E156" s="165"/>
      <c r="F156" s="166"/>
      <c r="G156" s="165"/>
      <c r="H156" s="121" t="s">
        <v>46</v>
      </c>
      <c r="I156" s="123"/>
      <c r="J156" s="123"/>
      <c r="K156" s="123"/>
      <c r="L156" s="123"/>
      <c r="M156" s="123"/>
      <c r="N156" s="123"/>
      <c r="O156" s="123"/>
      <c r="P156" s="123"/>
      <c r="Q156" s="123"/>
      <c r="R156" s="164"/>
      <c r="S156" s="123"/>
      <c r="T156" s="123"/>
      <c r="U156" s="123"/>
      <c r="V156" s="123"/>
      <c r="W156" s="123"/>
      <c r="X156" s="120"/>
    </row>
    <row r="157" spans="1:24" s="115" customFormat="1" ht="33" customHeight="1" thickBot="1">
      <c r="A157" s="162">
        <v>37</v>
      </c>
      <c r="B157" s="163" t="s">
        <v>269</v>
      </c>
      <c r="C157" s="164"/>
      <c r="D157" s="165">
        <v>18</v>
      </c>
      <c r="E157" s="165" t="s">
        <v>43</v>
      </c>
      <c r="F157" s="166" t="s">
        <v>287</v>
      </c>
      <c r="G157" s="165" t="s">
        <v>63</v>
      </c>
      <c r="H157" s="121" t="s">
        <v>45</v>
      </c>
      <c r="I157" s="122">
        <v>45366</v>
      </c>
      <c r="J157" s="122"/>
      <c r="K157" s="122">
        <f>I157+8</f>
        <v>45374</v>
      </c>
      <c r="L157" s="122">
        <f>K157+15</f>
        <v>45389</v>
      </c>
      <c r="M157" s="122">
        <f>L157+5</f>
        <v>45394</v>
      </c>
      <c r="N157" s="122"/>
      <c r="O157" s="122">
        <f>M157+10</f>
        <v>45404</v>
      </c>
      <c r="P157" s="122">
        <f>O157+5</f>
        <v>45409</v>
      </c>
      <c r="Q157" s="122"/>
      <c r="R157" s="164"/>
      <c r="S157" s="122">
        <f>P157+8</f>
        <v>45417</v>
      </c>
      <c r="T157" s="122">
        <f>S157+3</f>
        <v>45420</v>
      </c>
      <c r="U157" s="122">
        <f>T157+5</f>
        <v>45425</v>
      </c>
      <c r="V157" s="122">
        <f>U157+7</f>
        <v>45432</v>
      </c>
      <c r="W157" s="122">
        <f>V157+15</f>
        <v>45447</v>
      </c>
      <c r="X157" s="120"/>
    </row>
    <row r="158" spans="1:24" s="115" customFormat="1" ht="34" customHeight="1" thickBot="1">
      <c r="A158" s="162"/>
      <c r="B158" s="163"/>
      <c r="C158" s="164"/>
      <c r="D158" s="165"/>
      <c r="E158" s="165"/>
      <c r="F158" s="166"/>
      <c r="G158" s="165"/>
      <c r="H158" s="121" t="s">
        <v>46</v>
      </c>
      <c r="I158" s="123"/>
      <c r="J158" s="123"/>
      <c r="K158" s="123"/>
      <c r="L158" s="123"/>
      <c r="M158" s="123"/>
      <c r="N158" s="123"/>
      <c r="O158" s="123"/>
      <c r="P158" s="123"/>
      <c r="Q158" s="123"/>
      <c r="R158" s="164"/>
      <c r="S158" s="123"/>
      <c r="T158" s="123"/>
      <c r="U158" s="123"/>
      <c r="V158" s="123"/>
      <c r="W158" s="123"/>
      <c r="X158" s="120"/>
    </row>
    <row r="159" spans="1:24" s="115" customFormat="1" ht="33" customHeight="1" thickBot="1">
      <c r="A159" s="162">
        <v>38</v>
      </c>
      <c r="B159" s="163" t="s">
        <v>270</v>
      </c>
      <c r="C159" s="164"/>
      <c r="D159" s="165">
        <v>18</v>
      </c>
      <c r="E159" s="165" t="s">
        <v>43</v>
      </c>
      <c r="F159" s="166" t="s">
        <v>288</v>
      </c>
      <c r="G159" s="165" t="s">
        <v>63</v>
      </c>
      <c r="H159" s="121" t="s">
        <v>45</v>
      </c>
      <c r="I159" s="122">
        <v>45367</v>
      </c>
      <c r="J159" s="122"/>
      <c r="K159" s="122">
        <f>I159+8</f>
        <v>45375</v>
      </c>
      <c r="L159" s="122">
        <f>K159+15</f>
        <v>45390</v>
      </c>
      <c r="M159" s="122">
        <f>L159+5</f>
        <v>45395</v>
      </c>
      <c r="N159" s="122"/>
      <c r="O159" s="122">
        <f>M159+10</f>
        <v>45405</v>
      </c>
      <c r="P159" s="122">
        <f>O159+5</f>
        <v>45410</v>
      </c>
      <c r="Q159" s="122"/>
      <c r="R159" s="164"/>
      <c r="S159" s="122">
        <f>P159+8</f>
        <v>45418</v>
      </c>
      <c r="T159" s="122">
        <f>S159+3</f>
        <v>45421</v>
      </c>
      <c r="U159" s="122">
        <f>T159+5</f>
        <v>45426</v>
      </c>
      <c r="V159" s="122">
        <f>U159+7</f>
        <v>45433</v>
      </c>
      <c r="W159" s="122">
        <f>V159+15</f>
        <v>45448</v>
      </c>
      <c r="X159" s="120"/>
    </row>
    <row r="160" spans="1:24" s="115" customFormat="1" ht="34" customHeight="1" thickBot="1">
      <c r="A160" s="162"/>
      <c r="B160" s="163"/>
      <c r="C160" s="164"/>
      <c r="D160" s="165"/>
      <c r="E160" s="165"/>
      <c r="F160" s="166"/>
      <c r="G160" s="165"/>
      <c r="H160" s="121" t="s">
        <v>46</v>
      </c>
      <c r="I160" s="123"/>
      <c r="J160" s="123"/>
      <c r="K160" s="123"/>
      <c r="L160" s="123"/>
      <c r="M160" s="123"/>
      <c r="N160" s="123"/>
      <c r="O160" s="123"/>
      <c r="P160" s="123"/>
      <c r="Q160" s="123"/>
      <c r="R160" s="164"/>
      <c r="S160" s="123"/>
      <c r="T160" s="123"/>
      <c r="U160" s="123"/>
      <c r="V160" s="123"/>
      <c r="W160" s="123"/>
      <c r="X160" s="120"/>
    </row>
    <row r="161" spans="1:24" s="115" customFormat="1" ht="33" customHeight="1" thickBot="1">
      <c r="A161" s="162">
        <v>39</v>
      </c>
      <c r="B161" s="163" t="s">
        <v>271</v>
      </c>
      <c r="C161" s="164"/>
      <c r="D161" s="165">
        <v>18</v>
      </c>
      <c r="E161" s="165" t="s">
        <v>43</v>
      </c>
      <c r="F161" s="166" t="s">
        <v>289</v>
      </c>
      <c r="G161" s="165" t="s">
        <v>63</v>
      </c>
      <c r="H161" s="121" t="s">
        <v>45</v>
      </c>
      <c r="I161" s="122">
        <v>45367</v>
      </c>
      <c r="J161" s="122"/>
      <c r="K161" s="122">
        <f>I161+8</f>
        <v>45375</v>
      </c>
      <c r="L161" s="122">
        <f>K161+15</f>
        <v>45390</v>
      </c>
      <c r="M161" s="122">
        <f>L161+5</f>
        <v>45395</v>
      </c>
      <c r="N161" s="122"/>
      <c r="O161" s="122">
        <f>M161+10</f>
        <v>45405</v>
      </c>
      <c r="P161" s="122">
        <f>O161+5</f>
        <v>45410</v>
      </c>
      <c r="Q161" s="122"/>
      <c r="R161" s="164"/>
      <c r="S161" s="122">
        <f>P161+8</f>
        <v>45418</v>
      </c>
      <c r="T161" s="122">
        <f>S161+3</f>
        <v>45421</v>
      </c>
      <c r="U161" s="122">
        <f>T161+5</f>
        <v>45426</v>
      </c>
      <c r="V161" s="122">
        <f>U161+7</f>
        <v>45433</v>
      </c>
      <c r="W161" s="122">
        <f>V161+15</f>
        <v>45448</v>
      </c>
      <c r="X161" s="120"/>
    </row>
    <row r="162" spans="1:24" s="115" customFormat="1" ht="34" customHeight="1" thickBot="1">
      <c r="A162" s="162"/>
      <c r="B162" s="163"/>
      <c r="C162" s="164"/>
      <c r="D162" s="165"/>
      <c r="E162" s="165"/>
      <c r="F162" s="166"/>
      <c r="G162" s="165"/>
      <c r="H162" s="121" t="s">
        <v>46</v>
      </c>
      <c r="I162" s="123"/>
      <c r="J162" s="123"/>
      <c r="K162" s="123"/>
      <c r="L162" s="123"/>
      <c r="M162" s="123"/>
      <c r="N162" s="123"/>
      <c r="O162" s="123"/>
      <c r="P162" s="123"/>
      <c r="Q162" s="123"/>
      <c r="R162" s="164"/>
      <c r="S162" s="123"/>
      <c r="T162" s="123"/>
      <c r="U162" s="123"/>
      <c r="V162" s="123"/>
      <c r="W162" s="123"/>
      <c r="X162" s="120"/>
    </row>
    <row r="163" spans="1:24" s="115" customFormat="1" ht="33" customHeight="1" thickBot="1">
      <c r="A163" s="162">
        <v>40</v>
      </c>
      <c r="B163" s="163" t="s">
        <v>265</v>
      </c>
      <c r="C163" s="164"/>
      <c r="D163" s="165">
        <v>18</v>
      </c>
      <c r="E163" s="165" t="s">
        <v>43</v>
      </c>
      <c r="F163" s="166" t="s">
        <v>290</v>
      </c>
      <c r="G163" s="165" t="s">
        <v>63</v>
      </c>
      <c r="H163" s="121" t="s">
        <v>45</v>
      </c>
      <c r="I163" s="122">
        <v>45367</v>
      </c>
      <c r="J163" s="122"/>
      <c r="K163" s="122">
        <f>I163+8</f>
        <v>45375</v>
      </c>
      <c r="L163" s="122">
        <f>K163+15</f>
        <v>45390</v>
      </c>
      <c r="M163" s="122">
        <f>L163+5</f>
        <v>45395</v>
      </c>
      <c r="N163" s="122"/>
      <c r="O163" s="122">
        <f>M163+10</f>
        <v>45405</v>
      </c>
      <c r="P163" s="122">
        <f>O163+5</f>
        <v>45410</v>
      </c>
      <c r="Q163" s="122"/>
      <c r="R163" s="164"/>
      <c r="S163" s="122">
        <f>P163+8</f>
        <v>45418</v>
      </c>
      <c r="T163" s="122">
        <f>S163+3</f>
        <v>45421</v>
      </c>
      <c r="U163" s="122">
        <f>T163+5</f>
        <v>45426</v>
      </c>
      <c r="V163" s="122">
        <f>U163+7</f>
        <v>45433</v>
      </c>
      <c r="W163" s="122">
        <f>V163+15</f>
        <v>45448</v>
      </c>
      <c r="X163" s="120"/>
    </row>
    <row r="164" spans="1:24" s="115" customFormat="1" ht="34" customHeight="1" thickBot="1">
      <c r="A164" s="162"/>
      <c r="B164" s="163"/>
      <c r="C164" s="164"/>
      <c r="D164" s="165"/>
      <c r="E164" s="165"/>
      <c r="F164" s="166"/>
      <c r="G164" s="165"/>
      <c r="H164" s="121" t="s">
        <v>46</v>
      </c>
      <c r="I164" s="123"/>
      <c r="J164" s="123"/>
      <c r="K164" s="123"/>
      <c r="L164" s="123"/>
      <c r="M164" s="123"/>
      <c r="N164" s="123"/>
      <c r="O164" s="123"/>
      <c r="P164" s="123"/>
      <c r="Q164" s="123"/>
      <c r="R164" s="164"/>
      <c r="S164" s="123"/>
      <c r="T164" s="123"/>
      <c r="U164" s="123"/>
      <c r="V164" s="123"/>
      <c r="W164" s="123"/>
      <c r="X164" s="120"/>
    </row>
    <row r="165" spans="1:24" s="115" customFormat="1" ht="33" customHeight="1" thickBot="1">
      <c r="A165" s="162">
        <v>41</v>
      </c>
      <c r="B165" s="163" t="s">
        <v>272</v>
      </c>
      <c r="C165" s="164"/>
      <c r="D165" s="165">
        <v>18</v>
      </c>
      <c r="E165" s="165" t="s">
        <v>43</v>
      </c>
      <c r="F165" s="166" t="s">
        <v>291</v>
      </c>
      <c r="G165" s="165" t="s">
        <v>63</v>
      </c>
      <c r="H165" s="121" t="s">
        <v>45</v>
      </c>
      <c r="I165" s="122">
        <v>45367</v>
      </c>
      <c r="J165" s="122"/>
      <c r="K165" s="122">
        <f>I165+8</f>
        <v>45375</v>
      </c>
      <c r="L165" s="122">
        <f>K165+15</f>
        <v>45390</v>
      </c>
      <c r="M165" s="122">
        <f>L165+5</f>
        <v>45395</v>
      </c>
      <c r="N165" s="122"/>
      <c r="O165" s="122">
        <f>M165+10</f>
        <v>45405</v>
      </c>
      <c r="P165" s="122">
        <f>O165+5</f>
        <v>45410</v>
      </c>
      <c r="Q165" s="122"/>
      <c r="R165" s="164"/>
      <c r="S165" s="122">
        <f>P165+8</f>
        <v>45418</v>
      </c>
      <c r="T165" s="122">
        <f>S165+3</f>
        <v>45421</v>
      </c>
      <c r="U165" s="122">
        <f>T165+5</f>
        <v>45426</v>
      </c>
      <c r="V165" s="122">
        <f>U165+7</f>
        <v>45433</v>
      </c>
      <c r="W165" s="122">
        <f>V165+15</f>
        <v>45448</v>
      </c>
      <c r="X165" s="120"/>
    </row>
    <row r="166" spans="1:24" s="115" customFormat="1" ht="34" customHeight="1" thickBot="1">
      <c r="A166" s="162"/>
      <c r="B166" s="163"/>
      <c r="C166" s="164"/>
      <c r="D166" s="165"/>
      <c r="E166" s="165"/>
      <c r="F166" s="166"/>
      <c r="G166" s="165"/>
      <c r="H166" s="121" t="s">
        <v>46</v>
      </c>
      <c r="I166" s="123"/>
      <c r="J166" s="123"/>
      <c r="K166" s="123"/>
      <c r="L166" s="123"/>
      <c r="M166" s="123"/>
      <c r="N166" s="123"/>
      <c r="O166" s="123"/>
      <c r="P166" s="123"/>
      <c r="Q166" s="123"/>
      <c r="R166" s="164"/>
      <c r="S166" s="123"/>
      <c r="T166" s="123"/>
      <c r="U166" s="123"/>
      <c r="V166" s="123"/>
      <c r="W166" s="123"/>
      <c r="X166" s="120"/>
    </row>
    <row r="167" spans="1:24" s="115" customFormat="1" ht="33" customHeight="1" thickBot="1">
      <c r="A167" s="162">
        <v>42</v>
      </c>
      <c r="B167" s="163" t="s">
        <v>273</v>
      </c>
      <c r="C167" s="164"/>
      <c r="D167" s="165">
        <v>18</v>
      </c>
      <c r="E167" s="165" t="s">
        <v>43</v>
      </c>
      <c r="F167" s="166" t="s">
        <v>292</v>
      </c>
      <c r="G167" s="165" t="s">
        <v>63</v>
      </c>
      <c r="H167" s="121" t="s">
        <v>45</v>
      </c>
      <c r="I167" s="122">
        <v>45330</v>
      </c>
      <c r="J167" s="122"/>
      <c r="K167" s="122">
        <f>I167+8</f>
        <v>45338</v>
      </c>
      <c r="L167" s="122">
        <f>K167+15</f>
        <v>45353</v>
      </c>
      <c r="M167" s="122">
        <f>L167+5</f>
        <v>45358</v>
      </c>
      <c r="N167" s="122"/>
      <c r="O167" s="122">
        <f>M167+10</f>
        <v>45368</v>
      </c>
      <c r="P167" s="122">
        <f>O167+5</f>
        <v>45373</v>
      </c>
      <c r="Q167" s="122"/>
      <c r="R167" s="164"/>
      <c r="S167" s="122">
        <f>P167+8</f>
        <v>45381</v>
      </c>
      <c r="T167" s="122">
        <f>S167+3</f>
        <v>45384</v>
      </c>
      <c r="U167" s="122">
        <f>T167+5</f>
        <v>45389</v>
      </c>
      <c r="V167" s="122">
        <f>U167+7</f>
        <v>45396</v>
      </c>
      <c r="W167" s="122">
        <f>V167+15</f>
        <v>45411</v>
      </c>
      <c r="X167" s="120"/>
    </row>
    <row r="168" spans="1:24" s="115" customFormat="1" ht="34" customHeight="1" thickBot="1">
      <c r="A168" s="162"/>
      <c r="B168" s="163"/>
      <c r="C168" s="164"/>
      <c r="D168" s="165"/>
      <c r="E168" s="165"/>
      <c r="F168" s="166"/>
      <c r="G168" s="165"/>
      <c r="H168" s="121" t="s">
        <v>46</v>
      </c>
      <c r="I168" s="123"/>
      <c r="J168" s="123"/>
      <c r="K168" s="123"/>
      <c r="L168" s="123"/>
      <c r="M168" s="123"/>
      <c r="N168" s="123"/>
      <c r="O168" s="123"/>
      <c r="P168" s="123"/>
      <c r="Q168" s="123"/>
      <c r="R168" s="164"/>
      <c r="S168" s="123"/>
      <c r="T168" s="123"/>
      <c r="U168" s="123"/>
      <c r="V168" s="123"/>
      <c r="W168" s="123"/>
      <c r="X168" s="120"/>
    </row>
    <row r="169" spans="1:24" s="115" customFormat="1" ht="33" customHeight="1" thickBot="1">
      <c r="A169" s="162">
        <v>43</v>
      </c>
      <c r="B169" s="163" t="s">
        <v>274</v>
      </c>
      <c r="C169" s="164"/>
      <c r="D169" s="165">
        <v>18</v>
      </c>
      <c r="E169" s="165" t="s">
        <v>43</v>
      </c>
      <c r="F169" s="166" t="s">
        <v>293</v>
      </c>
      <c r="G169" s="165" t="s">
        <v>63</v>
      </c>
      <c r="H169" s="121" t="s">
        <v>45</v>
      </c>
      <c r="I169" s="122">
        <v>45330</v>
      </c>
      <c r="J169" s="122"/>
      <c r="K169" s="122">
        <f>I169+8</f>
        <v>45338</v>
      </c>
      <c r="L169" s="122">
        <f>K169+15</f>
        <v>45353</v>
      </c>
      <c r="M169" s="122">
        <f>L169+5</f>
        <v>45358</v>
      </c>
      <c r="N169" s="122"/>
      <c r="O169" s="122">
        <f>M169+10</f>
        <v>45368</v>
      </c>
      <c r="P169" s="122">
        <f>O169+5</f>
        <v>45373</v>
      </c>
      <c r="Q169" s="122"/>
      <c r="R169" s="164"/>
      <c r="S169" s="122">
        <f>P169+8</f>
        <v>45381</v>
      </c>
      <c r="T169" s="122">
        <f>S169+3</f>
        <v>45384</v>
      </c>
      <c r="U169" s="122">
        <f>T169+5</f>
        <v>45389</v>
      </c>
      <c r="V169" s="122">
        <f>U169+7</f>
        <v>45396</v>
      </c>
      <c r="W169" s="122">
        <f>V169+15</f>
        <v>45411</v>
      </c>
      <c r="X169" s="120"/>
    </row>
    <row r="170" spans="1:24" s="115" customFormat="1" ht="34" customHeight="1" thickBot="1">
      <c r="A170" s="162"/>
      <c r="B170" s="163"/>
      <c r="C170" s="164"/>
      <c r="D170" s="165"/>
      <c r="E170" s="165"/>
      <c r="F170" s="166"/>
      <c r="G170" s="165"/>
      <c r="H170" s="121" t="s">
        <v>46</v>
      </c>
      <c r="I170" s="123"/>
      <c r="J170" s="123"/>
      <c r="K170" s="123"/>
      <c r="L170" s="123"/>
      <c r="M170" s="123"/>
      <c r="N170" s="123"/>
      <c r="O170" s="123"/>
      <c r="P170" s="123"/>
      <c r="Q170" s="123"/>
      <c r="R170" s="164"/>
      <c r="S170" s="123"/>
      <c r="T170" s="123"/>
      <c r="U170" s="123"/>
      <c r="V170" s="123"/>
      <c r="W170" s="123"/>
      <c r="X170" s="120"/>
    </row>
    <row r="171" spans="1:24" s="115" customFormat="1" ht="33" customHeight="1" thickBot="1">
      <c r="A171" s="162">
        <v>44</v>
      </c>
      <c r="B171" s="163" t="s">
        <v>275</v>
      </c>
      <c r="C171" s="164"/>
      <c r="D171" s="165">
        <v>18</v>
      </c>
      <c r="E171" s="165" t="s">
        <v>43</v>
      </c>
      <c r="F171" s="166" t="s">
        <v>294</v>
      </c>
      <c r="G171" s="165" t="s">
        <v>63</v>
      </c>
      <c r="H171" s="121" t="s">
        <v>45</v>
      </c>
      <c r="I171" s="122">
        <v>45384</v>
      </c>
      <c r="J171" s="122"/>
      <c r="K171" s="122">
        <f>I171+8</f>
        <v>45392</v>
      </c>
      <c r="L171" s="122">
        <f>K171+15</f>
        <v>45407</v>
      </c>
      <c r="M171" s="122">
        <f>L171+5</f>
        <v>45412</v>
      </c>
      <c r="N171" s="122"/>
      <c r="O171" s="122">
        <f>M171+10</f>
        <v>45422</v>
      </c>
      <c r="P171" s="122">
        <f>O171+5</f>
        <v>45427</v>
      </c>
      <c r="Q171" s="122"/>
      <c r="R171" s="164"/>
      <c r="S171" s="122">
        <f>P171+8</f>
        <v>45435</v>
      </c>
      <c r="T171" s="122">
        <f>S171+3</f>
        <v>45438</v>
      </c>
      <c r="U171" s="122">
        <f>T171+5</f>
        <v>45443</v>
      </c>
      <c r="V171" s="122">
        <f>U171+7</f>
        <v>45450</v>
      </c>
      <c r="W171" s="122">
        <f>V171+15</f>
        <v>45465</v>
      </c>
      <c r="X171" s="120"/>
    </row>
    <row r="172" spans="1:24" s="115" customFormat="1" ht="34" customHeight="1" thickBot="1">
      <c r="A172" s="162"/>
      <c r="B172" s="163"/>
      <c r="C172" s="164"/>
      <c r="D172" s="165"/>
      <c r="E172" s="165"/>
      <c r="F172" s="166"/>
      <c r="G172" s="165"/>
      <c r="H172" s="121" t="s">
        <v>46</v>
      </c>
      <c r="I172" s="123"/>
      <c r="J172" s="123"/>
      <c r="K172" s="123"/>
      <c r="L172" s="123"/>
      <c r="M172" s="123"/>
      <c r="N172" s="123"/>
      <c r="O172" s="123"/>
      <c r="P172" s="123"/>
      <c r="Q172" s="123"/>
      <c r="R172" s="164"/>
      <c r="S172" s="123"/>
      <c r="T172" s="123"/>
      <c r="U172" s="123"/>
      <c r="V172" s="123"/>
      <c r="W172" s="123"/>
      <c r="X172" s="120"/>
    </row>
    <row r="173" spans="1:24" s="115" customFormat="1" ht="33" customHeight="1" thickBot="1">
      <c r="A173" s="162">
        <v>45</v>
      </c>
      <c r="B173" s="163" t="s">
        <v>276</v>
      </c>
      <c r="C173" s="164"/>
      <c r="D173" s="165">
        <v>18</v>
      </c>
      <c r="E173" s="165" t="s">
        <v>43</v>
      </c>
      <c r="F173" s="166" t="s">
        <v>295</v>
      </c>
      <c r="G173" s="165" t="s">
        <v>63</v>
      </c>
      <c r="H173" s="121" t="s">
        <v>45</v>
      </c>
      <c r="I173" s="122">
        <v>45418</v>
      </c>
      <c r="J173" s="122"/>
      <c r="K173" s="122">
        <f>I173+8</f>
        <v>45426</v>
      </c>
      <c r="L173" s="122">
        <f>K173+15</f>
        <v>45441</v>
      </c>
      <c r="M173" s="122">
        <f>L173+5</f>
        <v>45446</v>
      </c>
      <c r="N173" s="122"/>
      <c r="O173" s="122">
        <f>M173+10</f>
        <v>45456</v>
      </c>
      <c r="P173" s="122">
        <f>O173+5</f>
        <v>45461</v>
      </c>
      <c r="Q173" s="122"/>
      <c r="R173" s="164"/>
      <c r="S173" s="122">
        <f>P173+8</f>
        <v>45469</v>
      </c>
      <c r="T173" s="122">
        <f>S173+3</f>
        <v>45472</v>
      </c>
      <c r="U173" s="122">
        <f>T173+5</f>
        <v>45477</v>
      </c>
      <c r="V173" s="122">
        <f>U173+7</f>
        <v>45484</v>
      </c>
      <c r="W173" s="122">
        <f>V173+15</f>
        <v>45499</v>
      </c>
      <c r="X173" s="120"/>
    </row>
    <row r="174" spans="1:24" s="115" customFormat="1" ht="34" customHeight="1" thickBot="1">
      <c r="A174" s="162"/>
      <c r="B174" s="163"/>
      <c r="C174" s="164"/>
      <c r="D174" s="165"/>
      <c r="E174" s="165"/>
      <c r="F174" s="166"/>
      <c r="G174" s="165"/>
      <c r="H174" s="121" t="s">
        <v>46</v>
      </c>
      <c r="I174" s="123"/>
      <c r="J174" s="123"/>
      <c r="K174" s="123"/>
      <c r="L174" s="123"/>
      <c r="M174" s="123"/>
      <c r="N174" s="123"/>
      <c r="O174" s="123"/>
      <c r="P174" s="123"/>
      <c r="Q174" s="123"/>
      <c r="R174" s="164"/>
      <c r="S174" s="123"/>
      <c r="T174" s="123"/>
      <c r="U174" s="123"/>
      <c r="V174" s="123"/>
      <c r="W174" s="123"/>
      <c r="X174" s="120"/>
    </row>
    <row r="175" spans="1:24" s="115" customFormat="1" ht="33" customHeight="1" thickBot="1">
      <c r="A175" s="162">
        <v>46</v>
      </c>
      <c r="B175" s="163" t="s">
        <v>277</v>
      </c>
      <c r="C175" s="164"/>
      <c r="D175" s="165">
        <v>18</v>
      </c>
      <c r="E175" s="165" t="s">
        <v>43</v>
      </c>
      <c r="F175" s="166" t="s">
        <v>296</v>
      </c>
      <c r="G175" s="165" t="s">
        <v>63</v>
      </c>
      <c r="H175" s="121" t="s">
        <v>45</v>
      </c>
      <c r="I175" s="122">
        <v>45418</v>
      </c>
      <c r="J175" s="122"/>
      <c r="K175" s="122">
        <f>I175+8</f>
        <v>45426</v>
      </c>
      <c r="L175" s="122">
        <f>K175+15</f>
        <v>45441</v>
      </c>
      <c r="M175" s="122">
        <f>L175+5</f>
        <v>45446</v>
      </c>
      <c r="N175" s="122"/>
      <c r="O175" s="122">
        <f>M175+10</f>
        <v>45456</v>
      </c>
      <c r="P175" s="122">
        <f>O175+5</f>
        <v>45461</v>
      </c>
      <c r="Q175" s="122"/>
      <c r="R175" s="164"/>
      <c r="S175" s="122">
        <f>P175+8</f>
        <v>45469</v>
      </c>
      <c r="T175" s="122">
        <f>S175+3</f>
        <v>45472</v>
      </c>
      <c r="U175" s="122">
        <f>T175+5</f>
        <v>45477</v>
      </c>
      <c r="V175" s="122">
        <f>U175+7</f>
        <v>45484</v>
      </c>
      <c r="W175" s="122">
        <f>V175+15</f>
        <v>45499</v>
      </c>
      <c r="X175" s="120"/>
    </row>
    <row r="176" spans="1:24" s="115" customFormat="1" ht="34" customHeight="1" thickBot="1">
      <c r="A176" s="162"/>
      <c r="B176" s="163"/>
      <c r="C176" s="164"/>
      <c r="D176" s="165"/>
      <c r="E176" s="165"/>
      <c r="F176" s="166"/>
      <c r="G176" s="165"/>
      <c r="H176" s="121" t="s">
        <v>46</v>
      </c>
      <c r="I176" s="123"/>
      <c r="J176" s="123"/>
      <c r="K176" s="123"/>
      <c r="L176" s="123"/>
      <c r="M176" s="123"/>
      <c r="N176" s="123"/>
      <c r="O176" s="123"/>
      <c r="P176" s="123"/>
      <c r="Q176" s="123"/>
      <c r="R176" s="164"/>
      <c r="S176" s="123"/>
      <c r="T176" s="123"/>
      <c r="U176" s="123"/>
      <c r="V176" s="123"/>
      <c r="W176" s="123"/>
      <c r="X176" s="120"/>
    </row>
    <row r="177" spans="1:24" s="115" customFormat="1" ht="33" customHeight="1" thickBot="1">
      <c r="A177" s="162">
        <v>47</v>
      </c>
      <c r="B177" s="163" t="s">
        <v>278</v>
      </c>
      <c r="C177" s="164"/>
      <c r="D177" s="165">
        <v>18</v>
      </c>
      <c r="E177" s="165" t="s">
        <v>43</v>
      </c>
      <c r="F177" s="166" t="s">
        <v>297</v>
      </c>
      <c r="G177" s="165" t="s">
        <v>63</v>
      </c>
      <c r="H177" s="121" t="s">
        <v>45</v>
      </c>
      <c r="I177" s="122">
        <v>45418</v>
      </c>
      <c r="J177" s="122"/>
      <c r="K177" s="122">
        <f>I177+8</f>
        <v>45426</v>
      </c>
      <c r="L177" s="122">
        <f>K177+15</f>
        <v>45441</v>
      </c>
      <c r="M177" s="122">
        <f>L177+5</f>
        <v>45446</v>
      </c>
      <c r="N177" s="122"/>
      <c r="O177" s="122">
        <f>M177+10</f>
        <v>45456</v>
      </c>
      <c r="P177" s="122">
        <f>O177+5</f>
        <v>45461</v>
      </c>
      <c r="Q177" s="122"/>
      <c r="R177" s="164"/>
      <c r="S177" s="122">
        <f>P177+8</f>
        <v>45469</v>
      </c>
      <c r="T177" s="122">
        <f>S177+3</f>
        <v>45472</v>
      </c>
      <c r="U177" s="122">
        <f>T177+5</f>
        <v>45477</v>
      </c>
      <c r="V177" s="122">
        <f>U177+7</f>
        <v>45484</v>
      </c>
      <c r="W177" s="122">
        <f>V177+15</f>
        <v>45499</v>
      </c>
      <c r="X177" s="120"/>
    </row>
    <row r="178" spans="1:24" s="115" customFormat="1" ht="34" customHeight="1" thickBot="1">
      <c r="A178" s="162"/>
      <c r="B178" s="163"/>
      <c r="C178" s="164"/>
      <c r="D178" s="165"/>
      <c r="E178" s="165"/>
      <c r="F178" s="166"/>
      <c r="G178" s="165"/>
      <c r="H178" s="121" t="s">
        <v>46</v>
      </c>
      <c r="I178" s="123"/>
      <c r="J178" s="123"/>
      <c r="K178" s="123"/>
      <c r="L178" s="123"/>
      <c r="M178" s="123"/>
      <c r="N178" s="123"/>
      <c r="O178" s="123"/>
      <c r="P178" s="123"/>
      <c r="Q178" s="123"/>
      <c r="R178" s="164"/>
      <c r="S178" s="123"/>
      <c r="T178" s="123"/>
      <c r="U178" s="123"/>
      <c r="V178" s="123"/>
      <c r="W178" s="123"/>
      <c r="X178" s="120"/>
    </row>
    <row r="179" spans="1:24" s="115" customFormat="1" ht="33" customHeight="1" thickBot="1">
      <c r="A179" s="162">
        <v>48</v>
      </c>
      <c r="B179" s="163" t="s">
        <v>279</v>
      </c>
      <c r="C179" s="164"/>
      <c r="D179" s="165">
        <v>18</v>
      </c>
      <c r="E179" s="165" t="s">
        <v>43</v>
      </c>
      <c r="F179" s="166" t="s">
        <v>298</v>
      </c>
      <c r="G179" s="165" t="s">
        <v>63</v>
      </c>
      <c r="H179" s="121" t="s">
        <v>45</v>
      </c>
      <c r="I179" s="122">
        <v>45418</v>
      </c>
      <c r="J179" s="122"/>
      <c r="K179" s="122">
        <f>I179+8</f>
        <v>45426</v>
      </c>
      <c r="L179" s="122">
        <f>K179+15</f>
        <v>45441</v>
      </c>
      <c r="M179" s="122">
        <f>L179+5</f>
        <v>45446</v>
      </c>
      <c r="N179" s="122"/>
      <c r="O179" s="122">
        <f>M179+10</f>
        <v>45456</v>
      </c>
      <c r="P179" s="122">
        <f>O179+5</f>
        <v>45461</v>
      </c>
      <c r="Q179" s="122"/>
      <c r="R179" s="164"/>
      <c r="S179" s="122">
        <f>P179+8</f>
        <v>45469</v>
      </c>
      <c r="T179" s="122">
        <f>S179+3</f>
        <v>45472</v>
      </c>
      <c r="U179" s="122">
        <f>T179+5</f>
        <v>45477</v>
      </c>
      <c r="V179" s="122">
        <f>U179+7</f>
        <v>45484</v>
      </c>
      <c r="W179" s="122">
        <f>V179+15</f>
        <v>45499</v>
      </c>
      <c r="X179" s="120"/>
    </row>
    <row r="180" spans="1:24" s="115" customFormat="1" ht="34" customHeight="1" thickBot="1">
      <c r="A180" s="162"/>
      <c r="B180" s="163"/>
      <c r="C180" s="164"/>
      <c r="D180" s="165"/>
      <c r="E180" s="165"/>
      <c r="F180" s="166"/>
      <c r="G180" s="165"/>
      <c r="H180" s="121" t="s">
        <v>46</v>
      </c>
      <c r="I180" s="123"/>
      <c r="J180" s="123"/>
      <c r="K180" s="123"/>
      <c r="L180" s="123"/>
      <c r="M180" s="123"/>
      <c r="N180" s="123"/>
      <c r="O180" s="123"/>
      <c r="P180" s="123"/>
      <c r="Q180" s="123"/>
      <c r="R180" s="164"/>
      <c r="S180" s="123"/>
      <c r="T180" s="123"/>
      <c r="U180" s="123"/>
      <c r="V180" s="123"/>
      <c r="W180" s="123"/>
      <c r="X180" s="120"/>
    </row>
    <row r="181" spans="1:24" s="115" customFormat="1" ht="33" customHeight="1" thickBot="1">
      <c r="A181" s="162">
        <v>49</v>
      </c>
      <c r="B181" s="163" t="s">
        <v>280</v>
      </c>
      <c r="C181" s="164"/>
      <c r="D181" s="165">
        <v>18</v>
      </c>
      <c r="E181" s="165" t="s">
        <v>43</v>
      </c>
      <c r="F181" s="166" t="s">
        <v>299</v>
      </c>
      <c r="G181" s="165" t="s">
        <v>63</v>
      </c>
      <c r="H181" s="121" t="s">
        <v>45</v>
      </c>
      <c r="I181" s="122">
        <v>45505</v>
      </c>
      <c r="J181" s="122"/>
      <c r="K181" s="122">
        <f>I181+8</f>
        <v>45513</v>
      </c>
      <c r="L181" s="122">
        <f>K181+15</f>
        <v>45528</v>
      </c>
      <c r="M181" s="122">
        <f>L181+5</f>
        <v>45533</v>
      </c>
      <c r="N181" s="122"/>
      <c r="O181" s="122">
        <f>M181+10</f>
        <v>45543</v>
      </c>
      <c r="P181" s="122">
        <f>O181+5</f>
        <v>45548</v>
      </c>
      <c r="Q181" s="122"/>
      <c r="R181" s="164"/>
      <c r="S181" s="122">
        <f>P181+8</f>
        <v>45556</v>
      </c>
      <c r="T181" s="122">
        <f>S181+3</f>
        <v>45559</v>
      </c>
      <c r="U181" s="122">
        <f>T181+5</f>
        <v>45564</v>
      </c>
      <c r="V181" s="122">
        <f>U181+7</f>
        <v>45571</v>
      </c>
      <c r="W181" s="122">
        <f>V181+15</f>
        <v>45586</v>
      </c>
      <c r="X181" s="120"/>
    </row>
    <row r="182" spans="1:24" s="115" customFormat="1" ht="34" customHeight="1" thickBot="1">
      <c r="A182" s="162"/>
      <c r="B182" s="163"/>
      <c r="C182" s="164"/>
      <c r="D182" s="165"/>
      <c r="E182" s="165"/>
      <c r="F182" s="166"/>
      <c r="G182" s="165"/>
      <c r="H182" s="121" t="s">
        <v>46</v>
      </c>
      <c r="I182" s="123"/>
      <c r="J182" s="123"/>
      <c r="K182" s="123"/>
      <c r="L182" s="123"/>
      <c r="M182" s="123"/>
      <c r="N182" s="123"/>
      <c r="O182" s="123"/>
      <c r="P182" s="123"/>
      <c r="Q182" s="123"/>
      <c r="R182" s="164"/>
      <c r="S182" s="123"/>
      <c r="T182" s="123"/>
      <c r="U182" s="123"/>
      <c r="V182" s="123"/>
      <c r="W182" s="123"/>
      <c r="X182" s="120"/>
    </row>
    <row r="183" spans="1:24" s="115" customFormat="1" ht="33" customHeight="1" thickBot="1">
      <c r="A183" s="162">
        <v>50</v>
      </c>
      <c r="B183" s="163" t="s">
        <v>281</v>
      </c>
      <c r="C183" s="164"/>
      <c r="D183" s="165">
        <v>18</v>
      </c>
      <c r="E183" s="165" t="s">
        <v>43</v>
      </c>
      <c r="F183" s="166" t="s">
        <v>300</v>
      </c>
      <c r="G183" s="165" t="s">
        <v>63</v>
      </c>
      <c r="H183" s="121" t="s">
        <v>45</v>
      </c>
      <c r="I183" s="122">
        <v>45505</v>
      </c>
      <c r="J183" s="122"/>
      <c r="K183" s="122">
        <f>I183+8</f>
        <v>45513</v>
      </c>
      <c r="L183" s="122">
        <f>K183+15</f>
        <v>45528</v>
      </c>
      <c r="M183" s="122">
        <f>L183+5</f>
        <v>45533</v>
      </c>
      <c r="N183" s="122"/>
      <c r="O183" s="122">
        <f>M183+10</f>
        <v>45543</v>
      </c>
      <c r="P183" s="122">
        <f>O183+5</f>
        <v>45548</v>
      </c>
      <c r="Q183" s="122"/>
      <c r="R183" s="164"/>
      <c r="S183" s="122">
        <f>P183+8</f>
        <v>45556</v>
      </c>
      <c r="T183" s="122">
        <f>S183+3</f>
        <v>45559</v>
      </c>
      <c r="U183" s="122">
        <f>T183+5</f>
        <v>45564</v>
      </c>
      <c r="V183" s="122">
        <f>U183+7</f>
        <v>45571</v>
      </c>
      <c r="W183" s="122">
        <f>V183+15</f>
        <v>45586</v>
      </c>
      <c r="X183" s="120"/>
    </row>
    <row r="184" spans="1:24" s="115" customFormat="1" ht="34" customHeight="1" thickBot="1">
      <c r="A184" s="162"/>
      <c r="B184" s="163"/>
      <c r="C184" s="164"/>
      <c r="D184" s="165"/>
      <c r="E184" s="165"/>
      <c r="F184" s="166"/>
      <c r="G184" s="165"/>
      <c r="H184" s="121" t="s">
        <v>46</v>
      </c>
      <c r="I184" s="123"/>
      <c r="J184" s="123"/>
      <c r="K184" s="123"/>
      <c r="L184" s="123"/>
      <c r="M184" s="123"/>
      <c r="N184" s="123"/>
      <c r="O184" s="123"/>
      <c r="P184" s="123"/>
      <c r="Q184" s="123"/>
      <c r="R184" s="164"/>
      <c r="S184" s="123"/>
      <c r="T184" s="123"/>
      <c r="U184" s="123"/>
      <c r="V184" s="123"/>
      <c r="W184" s="123"/>
      <c r="X184" s="120"/>
    </row>
    <row r="185" spans="1:24" s="115" customFormat="1" ht="33" customHeight="1" thickBot="1">
      <c r="A185" s="162">
        <v>51</v>
      </c>
      <c r="B185" s="163" t="s">
        <v>282</v>
      </c>
      <c r="C185" s="164"/>
      <c r="D185" s="165">
        <v>18</v>
      </c>
      <c r="E185" s="165" t="s">
        <v>43</v>
      </c>
      <c r="F185" s="166" t="s">
        <v>301</v>
      </c>
      <c r="G185" s="165" t="s">
        <v>63</v>
      </c>
      <c r="H185" s="121" t="s">
        <v>45</v>
      </c>
      <c r="I185" s="122">
        <v>45376</v>
      </c>
      <c r="J185" s="122"/>
      <c r="K185" s="122">
        <f>I185+8</f>
        <v>45384</v>
      </c>
      <c r="L185" s="122">
        <f>K185+15</f>
        <v>45399</v>
      </c>
      <c r="M185" s="122">
        <f>L185+5</f>
        <v>45404</v>
      </c>
      <c r="N185" s="122"/>
      <c r="O185" s="122">
        <f>M185+10</f>
        <v>45414</v>
      </c>
      <c r="P185" s="122">
        <f>O185+5</f>
        <v>45419</v>
      </c>
      <c r="Q185" s="122"/>
      <c r="R185" s="164"/>
      <c r="S185" s="122">
        <f>P185+8</f>
        <v>45427</v>
      </c>
      <c r="T185" s="122">
        <f>S185+3</f>
        <v>45430</v>
      </c>
      <c r="U185" s="122">
        <f>T185+5</f>
        <v>45435</v>
      </c>
      <c r="V185" s="122">
        <f>U185+7</f>
        <v>45442</v>
      </c>
      <c r="W185" s="122">
        <f>V185+15</f>
        <v>45457</v>
      </c>
      <c r="X185" s="120"/>
    </row>
    <row r="186" spans="1:24" s="115" customFormat="1" ht="34" customHeight="1" thickBot="1">
      <c r="A186" s="162"/>
      <c r="B186" s="163"/>
      <c r="C186" s="164"/>
      <c r="D186" s="165"/>
      <c r="E186" s="165"/>
      <c r="F186" s="166"/>
      <c r="G186" s="165"/>
      <c r="H186" s="121" t="s">
        <v>46</v>
      </c>
      <c r="I186" s="123"/>
      <c r="J186" s="123"/>
      <c r="K186" s="123"/>
      <c r="L186" s="123"/>
      <c r="M186" s="123"/>
      <c r="N186" s="123"/>
      <c r="O186" s="123"/>
      <c r="P186" s="123"/>
      <c r="Q186" s="123"/>
      <c r="R186" s="164"/>
      <c r="S186" s="123"/>
      <c r="T186" s="123"/>
      <c r="U186" s="123"/>
      <c r="V186" s="123"/>
      <c r="W186" s="123"/>
      <c r="X186" s="120"/>
    </row>
    <row r="187" spans="1:24" s="115" customFormat="1" ht="33" customHeight="1" thickBot="1">
      <c r="A187" s="162">
        <v>52</v>
      </c>
      <c r="B187" s="163" t="s">
        <v>316</v>
      </c>
      <c r="C187" s="164"/>
      <c r="D187" s="165">
        <v>18</v>
      </c>
      <c r="E187" s="165" t="s">
        <v>43</v>
      </c>
      <c r="F187" s="166" t="s">
        <v>302</v>
      </c>
      <c r="G187" s="165" t="s">
        <v>63</v>
      </c>
      <c r="H187" s="121" t="s">
        <v>45</v>
      </c>
      <c r="I187" s="122">
        <v>45376</v>
      </c>
      <c r="J187" s="122"/>
      <c r="K187" s="122">
        <f>I187+8</f>
        <v>45384</v>
      </c>
      <c r="L187" s="122">
        <f>K187+15</f>
        <v>45399</v>
      </c>
      <c r="M187" s="122">
        <f>L187+5</f>
        <v>45404</v>
      </c>
      <c r="N187" s="122"/>
      <c r="O187" s="122">
        <f>M187+10</f>
        <v>45414</v>
      </c>
      <c r="P187" s="122">
        <f>O187+5</f>
        <v>45419</v>
      </c>
      <c r="Q187" s="122"/>
      <c r="R187" s="164"/>
      <c r="S187" s="122">
        <f>P187+8</f>
        <v>45427</v>
      </c>
      <c r="T187" s="122">
        <f>S187+3</f>
        <v>45430</v>
      </c>
      <c r="U187" s="122">
        <f>T187+5</f>
        <v>45435</v>
      </c>
      <c r="V187" s="122">
        <f>U187+7</f>
        <v>45442</v>
      </c>
      <c r="W187" s="122">
        <f>V187+15</f>
        <v>45457</v>
      </c>
      <c r="X187" s="120"/>
    </row>
    <row r="188" spans="1:24" s="115" customFormat="1" ht="34" customHeight="1" thickBot="1">
      <c r="A188" s="162"/>
      <c r="B188" s="163"/>
      <c r="C188" s="164"/>
      <c r="D188" s="165"/>
      <c r="E188" s="165"/>
      <c r="F188" s="166"/>
      <c r="G188" s="165"/>
      <c r="H188" s="121" t="s">
        <v>46</v>
      </c>
      <c r="I188" s="123"/>
      <c r="J188" s="123"/>
      <c r="K188" s="123"/>
      <c r="L188" s="123"/>
      <c r="M188" s="123"/>
      <c r="N188" s="123"/>
      <c r="O188" s="123"/>
      <c r="P188" s="123"/>
      <c r="Q188" s="123"/>
      <c r="R188" s="164"/>
      <c r="S188" s="123"/>
      <c r="T188" s="123"/>
      <c r="U188" s="123"/>
      <c r="V188" s="123"/>
      <c r="W188" s="123"/>
      <c r="X188" s="120"/>
    </row>
    <row r="189" spans="1:24" s="115" customFormat="1" ht="33" customHeight="1" thickBot="1">
      <c r="A189" s="162">
        <v>53</v>
      </c>
      <c r="B189" s="163" t="s">
        <v>283</v>
      </c>
      <c r="C189" s="164"/>
      <c r="D189" s="165">
        <v>18</v>
      </c>
      <c r="E189" s="165" t="s">
        <v>43</v>
      </c>
      <c r="F189" s="166" t="s">
        <v>303</v>
      </c>
      <c r="G189" s="165" t="s">
        <v>63</v>
      </c>
      <c r="H189" s="121" t="s">
        <v>45</v>
      </c>
      <c r="I189" s="122">
        <v>45376</v>
      </c>
      <c r="J189" s="122"/>
      <c r="K189" s="122">
        <f>I189+8</f>
        <v>45384</v>
      </c>
      <c r="L189" s="122">
        <f>K189+15</f>
        <v>45399</v>
      </c>
      <c r="M189" s="122">
        <f>L189+5</f>
        <v>45404</v>
      </c>
      <c r="N189" s="122"/>
      <c r="O189" s="122">
        <f>M189+10</f>
        <v>45414</v>
      </c>
      <c r="P189" s="122">
        <f>O189+5</f>
        <v>45419</v>
      </c>
      <c r="Q189" s="122"/>
      <c r="R189" s="164"/>
      <c r="S189" s="122">
        <f>P189+8</f>
        <v>45427</v>
      </c>
      <c r="T189" s="122">
        <f>S189+3</f>
        <v>45430</v>
      </c>
      <c r="U189" s="122">
        <f>T189+5</f>
        <v>45435</v>
      </c>
      <c r="V189" s="122">
        <f>U189+7</f>
        <v>45442</v>
      </c>
      <c r="W189" s="122">
        <f>V189+15</f>
        <v>45457</v>
      </c>
      <c r="X189" s="120"/>
    </row>
    <row r="190" spans="1:24" s="115" customFormat="1" ht="34" customHeight="1" thickBot="1">
      <c r="A190" s="162"/>
      <c r="B190" s="163"/>
      <c r="C190" s="164"/>
      <c r="D190" s="165"/>
      <c r="E190" s="165"/>
      <c r="F190" s="166"/>
      <c r="G190" s="165"/>
      <c r="H190" s="121" t="s">
        <v>46</v>
      </c>
      <c r="I190" s="123"/>
      <c r="J190" s="123"/>
      <c r="K190" s="123"/>
      <c r="L190" s="123"/>
      <c r="M190" s="123"/>
      <c r="N190" s="123"/>
      <c r="O190" s="123"/>
      <c r="P190" s="123"/>
      <c r="Q190" s="123"/>
      <c r="R190" s="164"/>
      <c r="S190" s="123"/>
      <c r="T190" s="123"/>
      <c r="U190" s="123"/>
      <c r="V190" s="123"/>
      <c r="W190" s="123"/>
      <c r="X190" s="120"/>
    </row>
    <row r="191" spans="1:24" ht="53" customHeight="1" thickBot="1">
      <c r="A191" s="114"/>
      <c r="B191" s="36" t="s">
        <v>49</v>
      </c>
      <c r="C191" s="37"/>
      <c r="D191" s="38"/>
      <c r="E191" s="38"/>
      <c r="F191" s="39"/>
      <c r="G191" s="38"/>
      <c r="H191" s="40"/>
      <c r="I191" s="41"/>
      <c r="J191" s="41"/>
      <c r="K191" s="41"/>
      <c r="L191" s="41"/>
      <c r="M191" s="41"/>
      <c r="N191" s="41"/>
      <c r="O191" s="41"/>
      <c r="P191" s="41"/>
      <c r="Q191" s="41"/>
      <c r="R191" s="37"/>
      <c r="S191" s="41"/>
      <c r="T191" s="41"/>
      <c r="U191" s="41"/>
      <c r="V191" s="41"/>
      <c r="W191" s="41"/>
      <c r="X191" s="4"/>
    </row>
    <row r="192" spans="1:24" ht="35" thickBot="1">
      <c r="A192" s="12"/>
      <c r="B192" s="13"/>
      <c r="C192" s="14"/>
      <c r="D192" s="15"/>
      <c r="E192" s="15"/>
      <c r="F192" s="11"/>
      <c r="G192" s="15"/>
      <c r="H192" s="16"/>
      <c r="I192" s="17"/>
      <c r="J192" s="17"/>
      <c r="K192" s="17"/>
      <c r="L192" s="17"/>
      <c r="M192" s="17"/>
      <c r="N192" s="17"/>
      <c r="O192" s="17"/>
      <c r="P192" s="17"/>
      <c r="Q192" s="17"/>
      <c r="R192" s="14"/>
      <c r="S192" s="17"/>
      <c r="T192" s="17"/>
      <c r="U192" s="17"/>
      <c r="V192" s="17"/>
      <c r="W192" s="17"/>
      <c r="X192" s="5"/>
    </row>
    <row r="193" spans="1:24" ht="47" customHeight="1" thickBot="1">
      <c r="A193" s="6"/>
      <c r="B193" s="200" t="s">
        <v>65</v>
      </c>
      <c r="C193" s="201"/>
      <c r="D193" s="201"/>
      <c r="E193" s="201"/>
      <c r="F193" s="202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2"/>
    </row>
    <row r="194" spans="1:24" ht="57.75" customHeight="1" thickBot="1">
      <c r="A194" s="6"/>
      <c r="B194" s="42" t="s">
        <v>66</v>
      </c>
      <c r="C194" s="203" t="s">
        <v>237</v>
      </c>
      <c r="D194" s="204"/>
      <c r="E194" s="205"/>
      <c r="F194" s="20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2"/>
    </row>
    <row r="195" spans="1:24" ht="35" thickBot="1">
      <c r="A195" s="6"/>
      <c r="B195" s="43"/>
      <c r="C195" s="44"/>
      <c r="D195" s="44"/>
      <c r="E195" s="44"/>
      <c r="F195" s="44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2"/>
    </row>
    <row r="196" spans="1:24" ht="35" thickBot="1">
      <c r="A196" s="6"/>
      <c r="B196" s="196" t="s">
        <v>67</v>
      </c>
      <c r="C196" s="196"/>
      <c r="D196" s="207" t="s">
        <v>68</v>
      </c>
      <c r="E196" s="208"/>
      <c r="F196" s="208"/>
      <c r="G196" s="208"/>
      <c r="H196" s="209"/>
      <c r="I196" s="6"/>
      <c r="J196" s="221" t="s">
        <v>69</v>
      </c>
      <c r="K196" s="222"/>
      <c r="L196" s="223" t="s">
        <v>70</v>
      </c>
      <c r="M196" s="224"/>
      <c r="N196" s="225"/>
      <c r="O196" s="6"/>
      <c r="P196" s="226" t="s">
        <v>17</v>
      </c>
      <c r="Q196" s="227"/>
      <c r="R196" s="227"/>
      <c r="S196" s="227"/>
      <c r="T196" s="228"/>
      <c r="U196" s="6"/>
      <c r="V196" s="6"/>
      <c r="W196" s="6"/>
      <c r="X196" s="2"/>
    </row>
    <row r="197" spans="1:24" ht="36" thickBot="1">
      <c r="A197" s="6"/>
      <c r="B197" s="196" t="s">
        <v>71</v>
      </c>
      <c r="C197" s="196"/>
      <c r="D197" s="45" t="s">
        <v>129</v>
      </c>
      <c r="E197" s="46"/>
      <c r="F197" s="197" t="s">
        <v>130</v>
      </c>
      <c r="G197" s="198"/>
      <c r="H197" s="199"/>
      <c r="I197" s="6"/>
      <c r="J197" s="229">
        <v>1</v>
      </c>
      <c r="K197" s="230"/>
      <c r="L197" s="210" t="s">
        <v>72</v>
      </c>
      <c r="M197" s="211"/>
      <c r="N197" s="212"/>
      <c r="O197" s="6"/>
      <c r="P197" s="47" t="s">
        <v>43</v>
      </c>
      <c r="Q197" s="210" t="s">
        <v>73</v>
      </c>
      <c r="R197" s="211"/>
      <c r="S197" s="211"/>
      <c r="T197" s="212"/>
      <c r="U197" s="6"/>
      <c r="V197" s="6"/>
      <c r="W197" s="6"/>
      <c r="X197" s="2"/>
    </row>
    <row r="198" spans="1:24" ht="36" thickBot="1">
      <c r="A198" s="6"/>
      <c r="B198" s="196" t="s">
        <v>74</v>
      </c>
      <c r="C198" s="196"/>
      <c r="D198" s="48" t="s">
        <v>131</v>
      </c>
      <c r="E198" s="49"/>
      <c r="F198" s="197" t="s">
        <v>132</v>
      </c>
      <c r="G198" s="198"/>
      <c r="H198" s="199"/>
      <c r="I198" s="6"/>
      <c r="J198" s="216">
        <v>2</v>
      </c>
      <c r="K198" s="217"/>
      <c r="L198" s="210" t="s">
        <v>75</v>
      </c>
      <c r="M198" s="211"/>
      <c r="N198" s="212"/>
      <c r="O198" s="6"/>
      <c r="P198" s="50" t="s">
        <v>76</v>
      </c>
      <c r="Q198" s="210" t="s">
        <v>77</v>
      </c>
      <c r="R198" s="211"/>
      <c r="S198" s="211"/>
      <c r="T198" s="212"/>
      <c r="U198" s="6"/>
      <c r="V198" s="6"/>
      <c r="W198" s="6"/>
      <c r="X198" s="2"/>
    </row>
    <row r="199" spans="1:24" ht="36" thickBot="1">
      <c r="A199" s="6"/>
      <c r="B199" s="196" t="s">
        <v>78</v>
      </c>
      <c r="C199" s="196"/>
      <c r="D199" s="45" t="s">
        <v>63</v>
      </c>
      <c r="E199" s="46"/>
      <c r="F199" s="213" t="s">
        <v>306</v>
      </c>
      <c r="G199" s="214"/>
      <c r="H199" s="215"/>
      <c r="I199" s="6"/>
      <c r="J199" s="216">
        <v>3</v>
      </c>
      <c r="K199" s="217"/>
      <c r="L199" s="210" t="s">
        <v>79</v>
      </c>
      <c r="M199" s="211"/>
      <c r="N199" s="212"/>
      <c r="O199" s="6"/>
      <c r="P199" s="51" t="s">
        <v>80</v>
      </c>
      <c r="Q199" s="218" t="s">
        <v>81</v>
      </c>
      <c r="R199" s="219"/>
      <c r="S199" s="219"/>
      <c r="T199" s="220"/>
      <c r="U199" s="6"/>
      <c r="V199" s="6"/>
      <c r="W199" s="6"/>
      <c r="X199" s="2"/>
    </row>
    <row r="200" spans="1:24" ht="36" thickBot="1">
      <c r="A200" s="6"/>
      <c r="B200" s="196" t="s">
        <v>82</v>
      </c>
      <c r="C200" s="196"/>
      <c r="D200" s="48" t="s">
        <v>83</v>
      </c>
      <c r="E200" s="49"/>
      <c r="F200" s="213" t="s">
        <v>84</v>
      </c>
      <c r="G200" s="214"/>
      <c r="H200" s="215"/>
      <c r="I200" s="6"/>
      <c r="J200" s="231"/>
      <c r="K200" s="232"/>
      <c r="L200" s="218"/>
      <c r="M200" s="219"/>
      <c r="N200" s="220"/>
      <c r="O200" s="6"/>
      <c r="P200" s="6"/>
      <c r="Q200" s="6"/>
      <c r="R200" s="6"/>
      <c r="S200" s="6"/>
      <c r="T200" s="6"/>
      <c r="U200" s="6"/>
      <c r="V200" s="6"/>
      <c r="W200" s="6"/>
      <c r="X200" s="2"/>
    </row>
    <row r="201" spans="1:24" ht="48" customHeight="1" thickBot="1">
      <c r="A201" s="6"/>
      <c r="B201" s="196" t="s">
        <v>85</v>
      </c>
      <c r="C201" s="196"/>
      <c r="D201" s="52" t="s">
        <v>86</v>
      </c>
      <c r="E201" s="53"/>
      <c r="F201" s="233" t="s">
        <v>87</v>
      </c>
      <c r="G201" s="234"/>
      <c r="H201" s="235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2"/>
    </row>
    <row r="202" spans="1:24" ht="34">
      <c r="A202" s="6"/>
      <c r="B202" s="196" t="s">
        <v>88</v>
      </c>
      <c r="C202" s="196"/>
      <c r="D202" s="19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2"/>
    </row>
  </sheetData>
  <mergeCells count="724">
    <mergeCell ref="R183:R184"/>
    <mergeCell ref="A66:A67"/>
    <mergeCell ref="B66:B67"/>
    <mergeCell ref="C66:C67"/>
    <mergeCell ref="D66:D67"/>
    <mergeCell ref="E66:E67"/>
    <mergeCell ref="F66:F67"/>
    <mergeCell ref="G66:G67"/>
    <mergeCell ref="R66:R67"/>
    <mergeCell ref="A93:A94"/>
    <mergeCell ref="B93:B94"/>
    <mergeCell ref="C93:C94"/>
    <mergeCell ref="D93:D94"/>
    <mergeCell ref="E93:E94"/>
    <mergeCell ref="F93:F94"/>
    <mergeCell ref="G93:G94"/>
    <mergeCell ref="R93:R94"/>
    <mergeCell ref="R119:R120"/>
    <mergeCell ref="A119:A120"/>
    <mergeCell ref="B119:B120"/>
    <mergeCell ref="C119:C120"/>
    <mergeCell ref="D119:D120"/>
    <mergeCell ref="E119:E120"/>
    <mergeCell ref="G115:G116"/>
    <mergeCell ref="A18:A19"/>
    <mergeCell ref="B18:B19"/>
    <mergeCell ref="C18:C19"/>
    <mergeCell ref="D18:D19"/>
    <mergeCell ref="E18:E19"/>
    <mergeCell ref="F18:F19"/>
    <mergeCell ref="G18:G19"/>
    <mergeCell ref="R18:R19"/>
    <mergeCell ref="A54:A55"/>
    <mergeCell ref="B54:B55"/>
    <mergeCell ref="C54:C55"/>
    <mergeCell ref="D54:D55"/>
    <mergeCell ref="E54:E55"/>
    <mergeCell ref="F54:F55"/>
    <mergeCell ref="G54:G55"/>
    <mergeCell ref="R54:R55"/>
    <mergeCell ref="A46:A47"/>
    <mergeCell ref="B46:B47"/>
    <mergeCell ref="C46:C47"/>
    <mergeCell ref="D46:D47"/>
    <mergeCell ref="E46:E47"/>
    <mergeCell ref="F46:F47"/>
    <mergeCell ref="G46:G47"/>
    <mergeCell ref="R46:R47"/>
    <mergeCell ref="A64:A65"/>
    <mergeCell ref="B64:B65"/>
    <mergeCell ref="C64:C65"/>
    <mergeCell ref="D64:D65"/>
    <mergeCell ref="E64:E65"/>
    <mergeCell ref="F64:F65"/>
    <mergeCell ref="G64:G65"/>
    <mergeCell ref="R64:R65"/>
    <mergeCell ref="A89:A90"/>
    <mergeCell ref="B89:B90"/>
    <mergeCell ref="C89:C90"/>
    <mergeCell ref="D89:D90"/>
    <mergeCell ref="E89:E90"/>
    <mergeCell ref="F89:F90"/>
    <mergeCell ref="G89:G90"/>
    <mergeCell ref="R89:R90"/>
    <mergeCell ref="C72:C73"/>
    <mergeCell ref="C74:F74"/>
    <mergeCell ref="C75:F75"/>
    <mergeCell ref="C76:F76"/>
    <mergeCell ref="C77:F77"/>
    <mergeCell ref="C78:F78"/>
    <mergeCell ref="J79:T79"/>
    <mergeCell ref="A68:A69"/>
    <mergeCell ref="A14:A15"/>
    <mergeCell ref="B14:B15"/>
    <mergeCell ref="C14:C15"/>
    <mergeCell ref="D14:D15"/>
    <mergeCell ref="E14:E15"/>
    <mergeCell ref="F14:F15"/>
    <mergeCell ref="G14:G15"/>
    <mergeCell ref="R14:R15"/>
    <mergeCell ref="A121:A122"/>
    <mergeCell ref="B121:B122"/>
    <mergeCell ref="C121:C122"/>
    <mergeCell ref="D121:D122"/>
    <mergeCell ref="E121:E122"/>
    <mergeCell ref="F121:F122"/>
    <mergeCell ref="G121:G122"/>
    <mergeCell ref="R121:R122"/>
    <mergeCell ref="A117:A118"/>
    <mergeCell ref="B117:B118"/>
    <mergeCell ref="C117:C118"/>
    <mergeCell ref="D117:D118"/>
    <mergeCell ref="E117:E118"/>
    <mergeCell ref="F117:F118"/>
    <mergeCell ref="G117:G118"/>
    <mergeCell ref="R117:R118"/>
    <mergeCell ref="B202:D202"/>
    <mergeCell ref="B200:C200"/>
    <mergeCell ref="F200:H200"/>
    <mergeCell ref="J200:K200"/>
    <mergeCell ref="L200:N200"/>
    <mergeCell ref="B201:C201"/>
    <mergeCell ref="F201:H201"/>
    <mergeCell ref="J198:K198"/>
    <mergeCell ref="L198:N198"/>
    <mergeCell ref="B193:F193"/>
    <mergeCell ref="C194:F194"/>
    <mergeCell ref="B196:C196"/>
    <mergeCell ref="D196:H196"/>
    <mergeCell ref="Q198:T198"/>
    <mergeCell ref="B199:C199"/>
    <mergeCell ref="F199:H199"/>
    <mergeCell ref="J199:K199"/>
    <mergeCell ref="L199:N199"/>
    <mergeCell ref="Q199:T199"/>
    <mergeCell ref="J196:K196"/>
    <mergeCell ref="L196:N196"/>
    <mergeCell ref="P196:T196"/>
    <mergeCell ref="B198:C198"/>
    <mergeCell ref="F198:H198"/>
    <mergeCell ref="J197:K197"/>
    <mergeCell ref="L197:N197"/>
    <mergeCell ref="Q197:T197"/>
    <mergeCell ref="G119:G120"/>
    <mergeCell ref="B197:C197"/>
    <mergeCell ref="F197:H197"/>
    <mergeCell ref="F145:F146"/>
    <mergeCell ref="G145:G146"/>
    <mergeCell ref="A137:A138"/>
    <mergeCell ref="G185:G186"/>
    <mergeCell ref="B137:B138"/>
    <mergeCell ref="C137:C138"/>
    <mergeCell ref="D137:D138"/>
    <mergeCell ref="E137:E138"/>
    <mergeCell ref="F137:F138"/>
    <mergeCell ref="G137:G138"/>
    <mergeCell ref="A133:A134"/>
    <mergeCell ref="B133:B134"/>
    <mergeCell ref="C133:C134"/>
    <mergeCell ref="D133:D134"/>
    <mergeCell ref="E133:E134"/>
    <mergeCell ref="F133:F134"/>
    <mergeCell ref="A185:A186"/>
    <mergeCell ref="B185:B186"/>
    <mergeCell ref="C185:C186"/>
    <mergeCell ref="D185:D186"/>
    <mergeCell ref="E185:E186"/>
    <mergeCell ref="R185:R186"/>
    <mergeCell ref="A189:A190"/>
    <mergeCell ref="B189:B190"/>
    <mergeCell ref="C189:C190"/>
    <mergeCell ref="D189:D190"/>
    <mergeCell ref="E189:E190"/>
    <mergeCell ref="F189:F190"/>
    <mergeCell ref="G189:G190"/>
    <mergeCell ref="R189:R190"/>
    <mergeCell ref="A187:A188"/>
    <mergeCell ref="B187:B188"/>
    <mergeCell ref="C187:C188"/>
    <mergeCell ref="D187:D188"/>
    <mergeCell ref="E187:E188"/>
    <mergeCell ref="F187:F188"/>
    <mergeCell ref="G187:G188"/>
    <mergeCell ref="R187:R188"/>
    <mergeCell ref="F185:F186"/>
    <mergeCell ref="R145:R146"/>
    <mergeCell ref="A141:A142"/>
    <mergeCell ref="B141:B142"/>
    <mergeCell ref="C141:C142"/>
    <mergeCell ref="D141:D142"/>
    <mergeCell ref="E141:E142"/>
    <mergeCell ref="F141:F142"/>
    <mergeCell ref="G141:G142"/>
    <mergeCell ref="R141:R142"/>
    <mergeCell ref="A143:A144"/>
    <mergeCell ref="B143:B144"/>
    <mergeCell ref="C143:C144"/>
    <mergeCell ref="D143:D144"/>
    <mergeCell ref="E143:E144"/>
    <mergeCell ref="F143:F144"/>
    <mergeCell ref="G143:G144"/>
    <mergeCell ref="R143:R144"/>
    <mergeCell ref="A145:A146"/>
    <mergeCell ref="B145:B146"/>
    <mergeCell ref="C145:C146"/>
    <mergeCell ref="D145:D146"/>
    <mergeCell ref="E145:E146"/>
    <mergeCell ref="R137:R138"/>
    <mergeCell ref="A139:A140"/>
    <mergeCell ref="B139:B140"/>
    <mergeCell ref="C139:C140"/>
    <mergeCell ref="D139:D140"/>
    <mergeCell ref="E139:E140"/>
    <mergeCell ref="F139:F140"/>
    <mergeCell ref="G139:G140"/>
    <mergeCell ref="R139:R140"/>
    <mergeCell ref="G133:G134"/>
    <mergeCell ref="R133:R134"/>
    <mergeCell ref="A135:A136"/>
    <mergeCell ref="B135:B136"/>
    <mergeCell ref="C135:C136"/>
    <mergeCell ref="D135:D136"/>
    <mergeCell ref="E135:E136"/>
    <mergeCell ref="F135:F136"/>
    <mergeCell ref="G135:G136"/>
    <mergeCell ref="R135:R136"/>
    <mergeCell ref="A129:A130"/>
    <mergeCell ref="B129:B130"/>
    <mergeCell ref="C129:C130"/>
    <mergeCell ref="D129:D130"/>
    <mergeCell ref="E129:E130"/>
    <mergeCell ref="F129:F130"/>
    <mergeCell ref="G129:G130"/>
    <mergeCell ref="R129:R130"/>
    <mergeCell ref="A131:A132"/>
    <mergeCell ref="B131:B132"/>
    <mergeCell ref="C131:C132"/>
    <mergeCell ref="D131:D132"/>
    <mergeCell ref="E131:E132"/>
    <mergeCell ref="F131:F132"/>
    <mergeCell ref="G131:G132"/>
    <mergeCell ref="R131:R132"/>
    <mergeCell ref="R125:R126"/>
    <mergeCell ref="G125:G126"/>
    <mergeCell ref="F125:F126"/>
    <mergeCell ref="E125:E126"/>
    <mergeCell ref="D125:D126"/>
    <mergeCell ref="C125:C126"/>
    <mergeCell ref="A127:A128"/>
    <mergeCell ref="B127:B128"/>
    <mergeCell ref="C127:C128"/>
    <mergeCell ref="D127:D128"/>
    <mergeCell ref="E127:E128"/>
    <mergeCell ref="F127:F128"/>
    <mergeCell ref="G127:G128"/>
    <mergeCell ref="R127:R128"/>
    <mergeCell ref="B125:B126"/>
    <mergeCell ref="A125:A126"/>
    <mergeCell ref="F119:F120"/>
    <mergeCell ref="A111:A112"/>
    <mergeCell ref="B111:B112"/>
    <mergeCell ref="C111:C112"/>
    <mergeCell ref="D111:D112"/>
    <mergeCell ref="E111:E112"/>
    <mergeCell ref="F111:F112"/>
    <mergeCell ref="G111:G112"/>
    <mergeCell ref="R111:R112"/>
    <mergeCell ref="A113:A114"/>
    <mergeCell ref="B113:B114"/>
    <mergeCell ref="C113:C114"/>
    <mergeCell ref="D113:D114"/>
    <mergeCell ref="E113:E114"/>
    <mergeCell ref="F113:F114"/>
    <mergeCell ref="G113:G114"/>
    <mergeCell ref="R113:R114"/>
    <mergeCell ref="R115:R116"/>
    <mergeCell ref="A115:A116"/>
    <mergeCell ref="B115:B116"/>
    <mergeCell ref="C115:C116"/>
    <mergeCell ref="D115:D116"/>
    <mergeCell ref="E115:E116"/>
    <mergeCell ref="F115:F116"/>
    <mergeCell ref="A107:A108"/>
    <mergeCell ref="B107:B108"/>
    <mergeCell ref="C107:C108"/>
    <mergeCell ref="D107:D108"/>
    <mergeCell ref="E107:E108"/>
    <mergeCell ref="F107:F108"/>
    <mergeCell ref="G107:G108"/>
    <mergeCell ref="R107:R108"/>
    <mergeCell ref="A109:A110"/>
    <mergeCell ref="B109:B110"/>
    <mergeCell ref="C109:C110"/>
    <mergeCell ref="D109:D110"/>
    <mergeCell ref="E109:E110"/>
    <mergeCell ref="F109:F110"/>
    <mergeCell ref="G109:G110"/>
    <mergeCell ref="R109:R110"/>
    <mergeCell ref="A105:A106"/>
    <mergeCell ref="B105:B106"/>
    <mergeCell ref="C105:C106"/>
    <mergeCell ref="D105:D106"/>
    <mergeCell ref="E105:E106"/>
    <mergeCell ref="F105:F106"/>
    <mergeCell ref="G105:G106"/>
    <mergeCell ref="R105:R106"/>
    <mergeCell ref="A101:A102"/>
    <mergeCell ref="B101:B102"/>
    <mergeCell ref="C101:C102"/>
    <mergeCell ref="D101:D102"/>
    <mergeCell ref="E101:E102"/>
    <mergeCell ref="F101:F102"/>
    <mergeCell ref="G101:G102"/>
    <mergeCell ref="R101:R102"/>
    <mergeCell ref="A103:A104"/>
    <mergeCell ref="B103:B104"/>
    <mergeCell ref="C103:C104"/>
    <mergeCell ref="D103:D104"/>
    <mergeCell ref="E103:E104"/>
    <mergeCell ref="F103:F104"/>
    <mergeCell ref="G103:G104"/>
    <mergeCell ref="R103:R104"/>
    <mergeCell ref="A99:A100"/>
    <mergeCell ref="B99:B100"/>
    <mergeCell ref="C99:C100"/>
    <mergeCell ref="D99:D100"/>
    <mergeCell ref="E99:E100"/>
    <mergeCell ref="F99:F100"/>
    <mergeCell ref="G99:G100"/>
    <mergeCell ref="R99:R100"/>
    <mergeCell ref="A95:A96"/>
    <mergeCell ref="B95:B96"/>
    <mergeCell ref="C95:C96"/>
    <mergeCell ref="D95:D96"/>
    <mergeCell ref="E95:E96"/>
    <mergeCell ref="F95:F96"/>
    <mergeCell ref="G95:G96"/>
    <mergeCell ref="R95:R96"/>
    <mergeCell ref="A97:A98"/>
    <mergeCell ref="B97:B98"/>
    <mergeCell ref="C97:C98"/>
    <mergeCell ref="D97:D98"/>
    <mergeCell ref="E97:E98"/>
    <mergeCell ref="F97:F98"/>
    <mergeCell ref="G97:G98"/>
    <mergeCell ref="R97:R98"/>
    <mergeCell ref="A91:A92"/>
    <mergeCell ref="B91:B92"/>
    <mergeCell ref="C91:C92"/>
    <mergeCell ref="D91:D92"/>
    <mergeCell ref="E91:E92"/>
    <mergeCell ref="F91:F92"/>
    <mergeCell ref="G91:G92"/>
    <mergeCell ref="R91:R92"/>
    <mergeCell ref="A85:A86"/>
    <mergeCell ref="B85:B86"/>
    <mergeCell ref="C85:C86"/>
    <mergeCell ref="D85:D86"/>
    <mergeCell ref="E85:E86"/>
    <mergeCell ref="F85:F86"/>
    <mergeCell ref="G85:G86"/>
    <mergeCell ref="R85:R86"/>
    <mergeCell ref="A87:A88"/>
    <mergeCell ref="B87:B88"/>
    <mergeCell ref="C87:C88"/>
    <mergeCell ref="D87:D88"/>
    <mergeCell ref="E87:E88"/>
    <mergeCell ref="F87:F88"/>
    <mergeCell ref="G87:G88"/>
    <mergeCell ref="R87:R88"/>
    <mergeCell ref="V82:W82"/>
    <mergeCell ref="A83:A84"/>
    <mergeCell ref="B83:B84"/>
    <mergeCell ref="C83:C84"/>
    <mergeCell ref="D83:D84"/>
    <mergeCell ref="E83:E84"/>
    <mergeCell ref="F83:F84"/>
    <mergeCell ref="G83:G84"/>
    <mergeCell ref="I83:I84"/>
    <mergeCell ref="R83:R84"/>
    <mergeCell ref="V83:V84"/>
    <mergeCell ref="W83:W84"/>
    <mergeCell ref="A82:G82"/>
    <mergeCell ref="H82:H84"/>
    <mergeCell ref="I82:L82"/>
    <mergeCell ref="M82:O82"/>
    <mergeCell ref="P82:U82"/>
    <mergeCell ref="B68:B69"/>
    <mergeCell ref="C68:C69"/>
    <mergeCell ref="D68:D69"/>
    <mergeCell ref="E68:E69"/>
    <mergeCell ref="F68:F69"/>
    <mergeCell ref="G68:G69"/>
    <mergeCell ref="R68:R69"/>
    <mergeCell ref="A58:A59"/>
    <mergeCell ref="B58:B59"/>
    <mergeCell ref="C58:C59"/>
    <mergeCell ref="D58:D59"/>
    <mergeCell ref="E58:E59"/>
    <mergeCell ref="F58:F59"/>
    <mergeCell ref="G58:G59"/>
    <mergeCell ref="R58:R59"/>
    <mergeCell ref="A62:A63"/>
    <mergeCell ref="B62:B63"/>
    <mergeCell ref="C62:C63"/>
    <mergeCell ref="D62:D63"/>
    <mergeCell ref="E62:E63"/>
    <mergeCell ref="F62:F63"/>
    <mergeCell ref="G62:G63"/>
    <mergeCell ref="R62:R63"/>
    <mergeCell ref="A60:A61"/>
    <mergeCell ref="A56:A57"/>
    <mergeCell ref="B56:B57"/>
    <mergeCell ref="C56:C57"/>
    <mergeCell ref="D56:D57"/>
    <mergeCell ref="E56:E57"/>
    <mergeCell ref="F56:F57"/>
    <mergeCell ref="G56:G57"/>
    <mergeCell ref="R56:R57"/>
    <mergeCell ref="A50:A51"/>
    <mergeCell ref="B50:B51"/>
    <mergeCell ref="C50:C51"/>
    <mergeCell ref="D50:D51"/>
    <mergeCell ref="E50:E51"/>
    <mergeCell ref="F50:F51"/>
    <mergeCell ref="G50:G51"/>
    <mergeCell ref="R50:R51"/>
    <mergeCell ref="A52:A53"/>
    <mergeCell ref="B52:B53"/>
    <mergeCell ref="C52:C53"/>
    <mergeCell ref="D52:D53"/>
    <mergeCell ref="E52:E53"/>
    <mergeCell ref="F52:F53"/>
    <mergeCell ref="G52:G53"/>
    <mergeCell ref="R52:R53"/>
    <mergeCell ref="A48:A49"/>
    <mergeCell ref="B48:B49"/>
    <mergeCell ref="C48:C49"/>
    <mergeCell ref="D48:D49"/>
    <mergeCell ref="E48:E49"/>
    <mergeCell ref="F48:F49"/>
    <mergeCell ref="G48:G49"/>
    <mergeCell ref="R48:R49"/>
    <mergeCell ref="A42:A43"/>
    <mergeCell ref="B42:B43"/>
    <mergeCell ref="C42:C43"/>
    <mergeCell ref="D42:D43"/>
    <mergeCell ref="E42:E43"/>
    <mergeCell ref="F42:F43"/>
    <mergeCell ref="G42:G43"/>
    <mergeCell ref="R42:R43"/>
    <mergeCell ref="A44:A45"/>
    <mergeCell ref="B44:B45"/>
    <mergeCell ref="C44:C45"/>
    <mergeCell ref="D44:D45"/>
    <mergeCell ref="E44:E45"/>
    <mergeCell ref="F44:F45"/>
    <mergeCell ref="G44:G45"/>
    <mergeCell ref="R44:R45"/>
    <mergeCell ref="A38:A39"/>
    <mergeCell ref="B38:B39"/>
    <mergeCell ref="C38:C39"/>
    <mergeCell ref="D38:D39"/>
    <mergeCell ref="E38:E39"/>
    <mergeCell ref="F38:F39"/>
    <mergeCell ref="G38:G39"/>
    <mergeCell ref="R38:R39"/>
    <mergeCell ref="A40:A41"/>
    <mergeCell ref="B40:B41"/>
    <mergeCell ref="C40:C41"/>
    <mergeCell ref="D40:D41"/>
    <mergeCell ref="E40:E41"/>
    <mergeCell ref="F40:F41"/>
    <mergeCell ref="G40:G41"/>
    <mergeCell ref="R40:R41"/>
    <mergeCell ref="A34:A35"/>
    <mergeCell ref="B34:B35"/>
    <mergeCell ref="C34:C35"/>
    <mergeCell ref="D34:D35"/>
    <mergeCell ref="E34:E35"/>
    <mergeCell ref="F34:F35"/>
    <mergeCell ref="G34:G35"/>
    <mergeCell ref="R34:R35"/>
    <mergeCell ref="A36:A37"/>
    <mergeCell ref="B36:B37"/>
    <mergeCell ref="C36:C37"/>
    <mergeCell ref="D36:D37"/>
    <mergeCell ref="E36:E37"/>
    <mergeCell ref="F36:F37"/>
    <mergeCell ref="G36:G37"/>
    <mergeCell ref="R36:R37"/>
    <mergeCell ref="A30:A31"/>
    <mergeCell ref="B30:B31"/>
    <mergeCell ref="C30:C31"/>
    <mergeCell ref="D30:D31"/>
    <mergeCell ref="E30:E31"/>
    <mergeCell ref="F30:F31"/>
    <mergeCell ref="G30:G31"/>
    <mergeCell ref="R30:R31"/>
    <mergeCell ref="A32:A33"/>
    <mergeCell ref="B32:B33"/>
    <mergeCell ref="C32:C33"/>
    <mergeCell ref="D32:D33"/>
    <mergeCell ref="E32:E33"/>
    <mergeCell ref="F32:F33"/>
    <mergeCell ref="G32:G33"/>
    <mergeCell ref="R32:R33"/>
    <mergeCell ref="A26:A27"/>
    <mergeCell ref="B26:B27"/>
    <mergeCell ref="C26:C27"/>
    <mergeCell ref="D26:D27"/>
    <mergeCell ref="E26:E27"/>
    <mergeCell ref="F26:F27"/>
    <mergeCell ref="G26:G27"/>
    <mergeCell ref="R26:R27"/>
    <mergeCell ref="A28:A29"/>
    <mergeCell ref="B28:B29"/>
    <mergeCell ref="C28:C29"/>
    <mergeCell ref="D28:D29"/>
    <mergeCell ref="E28:E29"/>
    <mergeCell ref="F28:F29"/>
    <mergeCell ref="G28:G29"/>
    <mergeCell ref="R28:R29"/>
    <mergeCell ref="A24:A25"/>
    <mergeCell ref="F24:F25"/>
    <mergeCell ref="B24:B25"/>
    <mergeCell ref="C24:C25"/>
    <mergeCell ref="D24:D25"/>
    <mergeCell ref="E24:E25"/>
    <mergeCell ref="G24:G25"/>
    <mergeCell ref="R24:R25"/>
    <mergeCell ref="R20:R21"/>
    <mergeCell ref="A22:A23"/>
    <mergeCell ref="B22:B23"/>
    <mergeCell ref="C22:C23"/>
    <mergeCell ref="D22:D23"/>
    <mergeCell ref="E22:E23"/>
    <mergeCell ref="F22:F23"/>
    <mergeCell ref="G22:G23"/>
    <mergeCell ref="R22:R23"/>
    <mergeCell ref="C4:G4"/>
    <mergeCell ref="C5:G5"/>
    <mergeCell ref="C6:G6"/>
    <mergeCell ref="C7:G7"/>
    <mergeCell ref="C8:G8"/>
    <mergeCell ref="F12:F13"/>
    <mergeCell ref="G12:G13"/>
    <mergeCell ref="A11:G11"/>
    <mergeCell ref="I11:L11"/>
    <mergeCell ref="E12:E13"/>
    <mergeCell ref="W11:X11"/>
    <mergeCell ref="A12:A13"/>
    <mergeCell ref="B12:B13"/>
    <mergeCell ref="C12:C13"/>
    <mergeCell ref="D12:D13"/>
    <mergeCell ref="I12:I13"/>
    <mergeCell ref="R12:R13"/>
    <mergeCell ref="W12:W13"/>
    <mergeCell ref="H11:H13"/>
    <mergeCell ref="M11:O11"/>
    <mergeCell ref="P11:V11"/>
    <mergeCell ref="X12:X13"/>
    <mergeCell ref="G123:G124"/>
    <mergeCell ref="R123:R124"/>
    <mergeCell ref="A123:A124"/>
    <mergeCell ref="B123:B124"/>
    <mergeCell ref="C123:C124"/>
    <mergeCell ref="D123:D124"/>
    <mergeCell ref="E123:E124"/>
    <mergeCell ref="F123:F124"/>
    <mergeCell ref="J9:Q9"/>
    <mergeCell ref="A16:A17"/>
    <mergeCell ref="B16:B17"/>
    <mergeCell ref="C16:C17"/>
    <mergeCell ref="D16:D17"/>
    <mergeCell ref="E16:E17"/>
    <mergeCell ref="F16:F17"/>
    <mergeCell ref="G16:G17"/>
    <mergeCell ref="R16:R17"/>
    <mergeCell ref="A20:A21"/>
    <mergeCell ref="B20:B21"/>
    <mergeCell ref="C20:C21"/>
    <mergeCell ref="D20:D21"/>
    <mergeCell ref="E20:E21"/>
    <mergeCell ref="F20:F21"/>
    <mergeCell ref="G20:G21"/>
    <mergeCell ref="R147:R148"/>
    <mergeCell ref="A149:A150"/>
    <mergeCell ref="B149:B150"/>
    <mergeCell ref="C149:C150"/>
    <mergeCell ref="D149:D150"/>
    <mergeCell ref="E149:E150"/>
    <mergeCell ref="F149:F150"/>
    <mergeCell ref="G149:G150"/>
    <mergeCell ref="R149:R150"/>
    <mergeCell ref="A183:A184"/>
    <mergeCell ref="F183:F184"/>
    <mergeCell ref="A147:A148"/>
    <mergeCell ref="B147:B148"/>
    <mergeCell ref="C147:C148"/>
    <mergeCell ref="D147:D148"/>
    <mergeCell ref="E147:E148"/>
    <mergeCell ref="F147:F148"/>
    <mergeCell ref="G147:G148"/>
    <mergeCell ref="B181:B182"/>
    <mergeCell ref="C181:C182"/>
    <mergeCell ref="D181:D182"/>
    <mergeCell ref="E181:E182"/>
    <mergeCell ref="G181:G182"/>
    <mergeCell ref="B183:B184"/>
    <mergeCell ref="C183:C184"/>
    <mergeCell ref="D183:D184"/>
    <mergeCell ref="E183:E184"/>
    <mergeCell ref="G183:G184"/>
    <mergeCell ref="A151:A152"/>
    <mergeCell ref="F151:F152"/>
    <mergeCell ref="B151:B152"/>
    <mergeCell ref="C151:C152"/>
    <mergeCell ref="D151:D152"/>
    <mergeCell ref="E151:E152"/>
    <mergeCell ref="G151:G152"/>
    <mergeCell ref="R151:R152"/>
    <mergeCell ref="A181:A182"/>
    <mergeCell ref="F181:F182"/>
    <mergeCell ref="R181:R182"/>
    <mergeCell ref="A177:A178"/>
    <mergeCell ref="B177:B178"/>
    <mergeCell ref="C177:C178"/>
    <mergeCell ref="D177:D178"/>
    <mergeCell ref="E177:E178"/>
    <mergeCell ref="F177:F178"/>
    <mergeCell ref="G177:G178"/>
    <mergeCell ref="R177:R178"/>
    <mergeCell ref="A179:A180"/>
    <mergeCell ref="B179:B180"/>
    <mergeCell ref="C179:C180"/>
    <mergeCell ref="D179:D180"/>
    <mergeCell ref="E179:E180"/>
    <mergeCell ref="F179:F180"/>
    <mergeCell ref="G179:G180"/>
    <mergeCell ref="R179:R180"/>
    <mergeCell ref="A173:A174"/>
    <mergeCell ref="B173:B174"/>
    <mergeCell ref="C173:C174"/>
    <mergeCell ref="D173:D174"/>
    <mergeCell ref="E173:E174"/>
    <mergeCell ref="F173:F174"/>
    <mergeCell ref="G173:G174"/>
    <mergeCell ref="R173:R174"/>
    <mergeCell ref="A175:A176"/>
    <mergeCell ref="B175:B176"/>
    <mergeCell ref="C175:C176"/>
    <mergeCell ref="D175:D176"/>
    <mergeCell ref="E175:E176"/>
    <mergeCell ref="F175:F176"/>
    <mergeCell ref="G175:G176"/>
    <mergeCell ref="R175:R176"/>
    <mergeCell ref="B169:B170"/>
    <mergeCell ref="C169:C170"/>
    <mergeCell ref="D169:D170"/>
    <mergeCell ref="E169:E170"/>
    <mergeCell ref="F169:F170"/>
    <mergeCell ref="G169:G170"/>
    <mergeCell ref="R169:R170"/>
    <mergeCell ref="A153:A154"/>
    <mergeCell ref="B153:B154"/>
    <mergeCell ref="C153:C154"/>
    <mergeCell ref="D153:D154"/>
    <mergeCell ref="E153:E154"/>
    <mergeCell ref="F153:F154"/>
    <mergeCell ref="G153:G154"/>
    <mergeCell ref="R153:R154"/>
    <mergeCell ref="B165:B166"/>
    <mergeCell ref="C165:C166"/>
    <mergeCell ref="D165:D166"/>
    <mergeCell ref="E165:E166"/>
    <mergeCell ref="G165:G166"/>
    <mergeCell ref="R165:R166"/>
    <mergeCell ref="A163:A164"/>
    <mergeCell ref="B163:B164"/>
    <mergeCell ref="B157:B158"/>
    <mergeCell ref="C157:C158"/>
    <mergeCell ref="D157:D158"/>
    <mergeCell ref="E157:E158"/>
    <mergeCell ref="F157:F158"/>
    <mergeCell ref="G157:G158"/>
    <mergeCell ref="R157:R158"/>
    <mergeCell ref="A171:A172"/>
    <mergeCell ref="B171:B172"/>
    <mergeCell ref="C171:C172"/>
    <mergeCell ref="D171:D172"/>
    <mergeCell ref="E171:E172"/>
    <mergeCell ref="F171:F172"/>
    <mergeCell ref="G171:G172"/>
    <mergeCell ref="R171:R172"/>
    <mergeCell ref="A167:A168"/>
    <mergeCell ref="B167:B168"/>
    <mergeCell ref="C167:C168"/>
    <mergeCell ref="D167:D168"/>
    <mergeCell ref="E167:E168"/>
    <mergeCell ref="F167:F168"/>
    <mergeCell ref="G167:G168"/>
    <mergeCell ref="R167:R168"/>
    <mergeCell ref="A169:A170"/>
    <mergeCell ref="A161:A162"/>
    <mergeCell ref="B161:B162"/>
    <mergeCell ref="C161:C162"/>
    <mergeCell ref="D161:D162"/>
    <mergeCell ref="E161:E162"/>
    <mergeCell ref="F161:F162"/>
    <mergeCell ref="G161:G162"/>
    <mergeCell ref="R161:R162"/>
    <mergeCell ref="A165:A166"/>
    <mergeCell ref="F165:F166"/>
    <mergeCell ref="C163:C164"/>
    <mergeCell ref="D163:D164"/>
    <mergeCell ref="E163:E164"/>
    <mergeCell ref="F163:F164"/>
    <mergeCell ref="G163:G164"/>
    <mergeCell ref="R163:R164"/>
    <mergeCell ref="B60:B61"/>
    <mergeCell ref="C60:C61"/>
    <mergeCell ref="D60:D61"/>
    <mergeCell ref="E60:E61"/>
    <mergeCell ref="F60:F61"/>
    <mergeCell ref="G60:G61"/>
    <mergeCell ref="R60:R61"/>
    <mergeCell ref="A159:A160"/>
    <mergeCell ref="B159:B160"/>
    <mergeCell ref="C159:C160"/>
    <mergeCell ref="D159:D160"/>
    <mergeCell ref="E159:E160"/>
    <mergeCell ref="F159:F160"/>
    <mergeCell ref="G159:G160"/>
    <mergeCell ref="R159:R160"/>
    <mergeCell ref="A155:A156"/>
    <mergeCell ref="B155:B156"/>
    <mergeCell ref="C155:C156"/>
    <mergeCell ref="D155:D156"/>
    <mergeCell ref="E155:E156"/>
    <mergeCell ref="F155:F156"/>
    <mergeCell ref="G155:G156"/>
    <mergeCell ref="R155:R156"/>
    <mergeCell ref="A157:A158"/>
  </mergeCells>
  <pageMargins left="0.7" right="0.7" top="0.75" bottom="0.75" header="0.3" footer="0.3"/>
  <pageSetup scale="4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3"/>
  <sheetViews>
    <sheetView topLeftCell="A6" zoomScale="70" zoomScaleNormal="70" workbookViewId="0">
      <selection activeCell="AK13" sqref="AK13"/>
    </sheetView>
  </sheetViews>
  <sheetFormatPr baseColWidth="10" defaultColWidth="8.83203125" defaultRowHeight="15"/>
  <cols>
    <col min="1" max="1" width="6.6640625" customWidth="1"/>
    <col min="2" max="2" width="86.33203125" customWidth="1"/>
    <col min="3" max="3" width="49.6640625" customWidth="1"/>
    <col min="4" max="4" width="15.5" customWidth="1"/>
    <col min="5" max="5" width="28.1640625" customWidth="1"/>
    <col min="6" max="6" width="16.83203125" customWidth="1"/>
    <col min="7" max="7" width="21.5" customWidth="1"/>
    <col min="8" max="8" width="32" customWidth="1"/>
    <col min="9" max="9" width="24.5" customWidth="1"/>
    <col min="10" max="10" width="23.5" customWidth="1"/>
    <col min="11" max="11" width="28.33203125" customWidth="1"/>
    <col min="12" max="12" width="26.33203125" customWidth="1"/>
    <col min="13" max="13" width="21.83203125" customWidth="1"/>
    <col min="14" max="14" width="27.5" customWidth="1"/>
    <col min="15" max="15" width="28.6640625" customWidth="1"/>
    <col min="16" max="16" width="25.1640625" customWidth="1"/>
    <col min="17" max="17" width="24.33203125" customWidth="1"/>
    <col min="18" max="18" width="27.5" customWidth="1"/>
    <col min="19" max="19" width="34.6640625" customWidth="1"/>
    <col min="20" max="20" width="27" customWidth="1"/>
    <col min="21" max="21" width="30.6640625" customWidth="1"/>
    <col min="22" max="22" width="24.6640625" customWidth="1"/>
    <col min="23" max="23" width="34.5" customWidth="1"/>
    <col min="24" max="24" width="25.6640625" customWidth="1"/>
    <col min="25" max="25" width="28" customWidth="1"/>
    <col min="26" max="26" width="24.83203125" customWidth="1"/>
    <col min="27" max="27" width="28.5" customWidth="1"/>
    <col min="28" max="28" width="26.33203125" customWidth="1"/>
    <col min="29" max="29" width="28.5" customWidth="1"/>
  </cols>
  <sheetData>
    <row r="1" spans="1:29" ht="34">
      <c r="A1" s="6"/>
      <c r="B1" s="7"/>
      <c r="C1" s="8"/>
      <c r="D1" s="8"/>
      <c r="E1" s="8"/>
      <c r="F1" s="8"/>
      <c r="G1" s="9" t="s">
        <v>259</v>
      </c>
      <c r="J1" s="6"/>
      <c r="K1" s="6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6"/>
      <c r="Y1" s="6"/>
      <c r="Z1" s="6"/>
      <c r="AA1" s="6"/>
      <c r="AB1" s="6"/>
      <c r="AC1" s="6"/>
    </row>
    <row r="2" spans="1:29" ht="37" customHeight="1">
      <c r="A2" s="18"/>
      <c r="B2" s="100"/>
      <c r="C2" s="101"/>
      <c r="D2" s="101"/>
      <c r="E2" s="101"/>
      <c r="F2" s="107" t="s">
        <v>89</v>
      </c>
      <c r="G2" s="107"/>
      <c r="H2" s="108"/>
      <c r="I2" s="107"/>
      <c r="J2" s="106"/>
      <c r="K2" s="106"/>
      <c r="L2" s="106"/>
      <c r="M2" s="106"/>
      <c r="N2" s="106"/>
      <c r="O2" s="106"/>
      <c r="P2" s="106"/>
      <c r="Q2" s="106"/>
      <c r="R2" s="106"/>
      <c r="S2" s="19"/>
      <c r="T2" s="19"/>
      <c r="U2" s="19"/>
      <c r="V2" s="19"/>
      <c r="W2" s="19"/>
      <c r="X2" s="18"/>
      <c r="Y2" s="18"/>
      <c r="Z2" s="18"/>
      <c r="AA2" s="18"/>
      <c r="AB2" s="18"/>
      <c r="AC2" s="18"/>
    </row>
    <row r="3" spans="1:29" ht="35" thickBot="1">
      <c r="A3" s="6"/>
      <c r="B3" s="6"/>
      <c r="C3" s="6"/>
      <c r="D3" s="6"/>
      <c r="E3" s="6"/>
      <c r="F3" s="6"/>
      <c r="G3" s="6"/>
      <c r="H3" s="6"/>
      <c r="I3" s="10"/>
      <c r="P3" s="20"/>
      <c r="Q3" s="20"/>
      <c r="R3" s="20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30" customHeight="1" thickBot="1">
      <c r="A4" s="18"/>
      <c r="B4" s="23" t="s">
        <v>1</v>
      </c>
      <c r="C4" s="244" t="s">
        <v>149</v>
      </c>
      <c r="D4" s="299"/>
      <c r="E4" s="299"/>
      <c r="F4" s="299"/>
      <c r="G4" s="300"/>
      <c r="H4" s="103"/>
      <c r="I4" s="103"/>
      <c r="J4" s="19"/>
      <c r="K4" s="18"/>
      <c r="L4" s="18"/>
      <c r="M4" s="18"/>
      <c r="N4" s="19"/>
      <c r="O4" s="19"/>
      <c r="P4" s="19"/>
      <c r="Q4" s="19"/>
      <c r="R4" s="19"/>
      <c r="S4" s="19"/>
      <c r="T4" s="19"/>
      <c r="U4" s="19"/>
      <c r="V4" s="19"/>
      <c r="W4" s="19"/>
      <c r="X4" s="18"/>
      <c r="Y4" s="18"/>
      <c r="Z4" s="18"/>
      <c r="AA4" s="18"/>
      <c r="AB4" s="18"/>
      <c r="AC4" s="18"/>
    </row>
    <row r="5" spans="1:29" ht="28" customHeight="1" thickBot="1">
      <c r="A5" s="18"/>
      <c r="B5" s="23" t="s">
        <v>178</v>
      </c>
      <c r="C5" s="244">
        <v>2024</v>
      </c>
      <c r="D5" s="299"/>
      <c r="E5" s="299"/>
      <c r="F5" s="299"/>
      <c r="G5" s="300"/>
      <c r="H5" s="105"/>
      <c r="I5" s="105"/>
      <c r="J5" s="19"/>
      <c r="K5" s="18"/>
      <c r="L5" s="18"/>
      <c r="M5" s="18"/>
      <c r="N5" s="19"/>
      <c r="O5" s="19"/>
      <c r="P5" s="19"/>
      <c r="Q5" s="19"/>
      <c r="R5" s="19"/>
      <c r="S5" s="19"/>
      <c r="T5" s="19"/>
      <c r="U5" s="19"/>
      <c r="V5" s="19"/>
      <c r="W5" s="19"/>
      <c r="X5" s="18"/>
      <c r="Y5" s="18"/>
      <c r="Z5" s="18"/>
      <c r="AA5" s="18"/>
      <c r="AB5" s="18"/>
      <c r="AC5" s="18"/>
    </row>
    <row r="6" spans="1:29" ht="32" customHeight="1" thickBot="1">
      <c r="A6" s="18"/>
      <c r="B6" s="23" t="s">
        <v>179</v>
      </c>
      <c r="C6" s="244" t="s">
        <v>167</v>
      </c>
      <c r="D6" s="299"/>
      <c r="E6" s="299"/>
      <c r="F6" s="299"/>
      <c r="G6" s="300"/>
      <c r="H6" s="103"/>
      <c r="I6" s="103"/>
      <c r="J6" s="19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8"/>
      <c r="Y6" s="18"/>
      <c r="Z6" s="18"/>
      <c r="AA6" s="18"/>
      <c r="AB6" s="18"/>
      <c r="AC6" s="18"/>
    </row>
    <row r="7" spans="1:29" ht="31" customHeight="1" thickBot="1">
      <c r="A7" s="18"/>
      <c r="B7" s="23" t="s">
        <v>180</v>
      </c>
      <c r="C7" s="244" t="s">
        <v>238</v>
      </c>
      <c r="D7" s="299"/>
      <c r="E7" s="299"/>
      <c r="F7" s="299"/>
      <c r="G7" s="300"/>
      <c r="H7" s="105"/>
      <c r="I7" s="105"/>
      <c r="J7" s="19"/>
      <c r="K7" s="18"/>
      <c r="L7" s="18"/>
      <c r="M7" s="18"/>
      <c r="N7" s="19"/>
      <c r="O7" s="19"/>
      <c r="P7" s="19"/>
      <c r="Q7" s="19"/>
      <c r="R7" s="19"/>
      <c r="S7" s="19"/>
      <c r="T7" s="19"/>
      <c r="U7" s="19"/>
      <c r="V7" s="19"/>
      <c r="W7" s="19"/>
      <c r="X7" s="18"/>
      <c r="Y7" s="18"/>
      <c r="Z7" s="18"/>
      <c r="AA7" s="18"/>
      <c r="AB7" s="18"/>
      <c r="AC7" s="18"/>
    </row>
    <row r="8" spans="1:29" ht="32" customHeight="1" thickBot="1">
      <c r="A8" s="18"/>
      <c r="B8" s="23" t="s">
        <v>181</v>
      </c>
      <c r="C8" s="244" t="s">
        <v>237</v>
      </c>
      <c r="D8" s="299"/>
      <c r="E8" s="299"/>
      <c r="F8" s="299"/>
      <c r="G8" s="300"/>
      <c r="H8" s="105"/>
      <c r="I8" s="105"/>
      <c r="J8" s="19"/>
      <c r="K8" s="18"/>
      <c r="L8" s="18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8"/>
      <c r="Y8" s="18"/>
      <c r="Z8" s="18"/>
      <c r="AA8" s="18"/>
      <c r="AB8" s="18"/>
      <c r="AC8" s="18"/>
    </row>
    <row r="9" spans="1:29" ht="34" thickBot="1">
      <c r="A9" s="18"/>
      <c r="B9" s="79"/>
      <c r="C9" s="18"/>
      <c r="D9" s="80"/>
      <c r="E9" s="80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29" ht="54.75" customHeight="1" thickBot="1">
      <c r="A10" s="285" t="s">
        <v>90</v>
      </c>
      <c r="B10" s="286"/>
      <c r="C10" s="286"/>
      <c r="D10" s="286"/>
      <c r="E10" s="286"/>
      <c r="F10" s="286"/>
      <c r="G10" s="287"/>
      <c r="H10" s="176" t="s">
        <v>8</v>
      </c>
      <c r="I10" s="288" t="s">
        <v>91</v>
      </c>
      <c r="J10" s="288"/>
      <c r="K10" s="288"/>
      <c r="L10" s="288"/>
      <c r="M10" s="289"/>
      <c r="N10" s="285" t="s">
        <v>92</v>
      </c>
      <c r="O10" s="290"/>
      <c r="P10" s="290"/>
      <c r="Q10" s="290"/>
      <c r="R10" s="290"/>
      <c r="S10" s="290"/>
      <c r="T10" s="291"/>
      <c r="U10" s="292" t="s">
        <v>11</v>
      </c>
      <c r="V10" s="293"/>
      <c r="W10" s="293"/>
      <c r="X10" s="293"/>
      <c r="Y10" s="293"/>
      <c r="Z10" s="293"/>
      <c r="AA10" s="294"/>
      <c r="AB10" s="279" t="s">
        <v>12</v>
      </c>
      <c r="AC10" s="280"/>
    </row>
    <row r="11" spans="1:29" ht="184" customHeight="1" thickBot="1">
      <c r="A11" s="295" t="s">
        <v>13</v>
      </c>
      <c r="B11" s="281" t="s">
        <v>14</v>
      </c>
      <c r="C11" s="281" t="s">
        <v>93</v>
      </c>
      <c r="D11" s="281" t="s">
        <v>16</v>
      </c>
      <c r="E11" s="281" t="s">
        <v>17</v>
      </c>
      <c r="F11" s="281" t="s">
        <v>94</v>
      </c>
      <c r="G11" s="281" t="s">
        <v>95</v>
      </c>
      <c r="H11" s="177"/>
      <c r="I11" s="283" t="s">
        <v>96</v>
      </c>
      <c r="J11" s="81" t="s">
        <v>97</v>
      </c>
      <c r="K11" s="81" t="s">
        <v>98</v>
      </c>
      <c r="L11" s="81" t="s">
        <v>99</v>
      </c>
      <c r="M11" s="82" t="s">
        <v>100</v>
      </c>
      <c r="N11" s="83" t="s">
        <v>101</v>
      </c>
      <c r="O11" s="81" t="s">
        <v>194</v>
      </c>
      <c r="P11" s="81" t="s">
        <v>102</v>
      </c>
      <c r="Q11" s="81" t="s">
        <v>103</v>
      </c>
      <c r="R11" s="81" t="s">
        <v>104</v>
      </c>
      <c r="S11" s="81" t="s">
        <v>105</v>
      </c>
      <c r="T11" s="82" t="s">
        <v>106</v>
      </c>
      <c r="U11" s="84" t="s">
        <v>107</v>
      </c>
      <c r="V11" s="85" t="s">
        <v>108</v>
      </c>
      <c r="W11" s="85" t="s">
        <v>29</v>
      </c>
      <c r="X11" s="81" t="s">
        <v>30</v>
      </c>
      <c r="Y11" s="82" t="s">
        <v>31</v>
      </c>
      <c r="Z11" s="81" t="s">
        <v>32</v>
      </c>
      <c r="AA11" s="82" t="s">
        <v>33</v>
      </c>
      <c r="AB11" s="297" t="s">
        <v>109</v>
      </c>
      <c r="AC11" s="275" t="s">
        <v>110</v>
      </c>
    </row>
    <row r="12" spans="1:29" ht="49" customHeight="1" thickBot="1">
      <c r="A12" s="296"/>
      <c r="B12" s="282"/>
      <c r="C12" s="282"/>
      <c r="D12" s="282"/>
      <c r="E12" s="282"/>
      <c r="F12" s="282"/>
      <c r="G12" s="282"/>
      <c r="H12" s="178"/>
      <c r="I12" s="284"/>
      <c r="J12" s="26" t="s">
        <v>36</v>
      </c>
      <c r="K12" s="27" t="s">
        <v>111</v>
      </c>
      <c r="L12" s="27" t="s">
        <v>39</v>
      </c>
      <c r="M12" s="27" t="s">
        <v>36</v>
      </c>
      <c r="N12" s="27" t="s">
        <v>112</v>
      </c>
      <c r="O12" s="26" t="s">
        <v>38</v>
      </c>
      <c r="P12" s="27" t="s">
        <v>39</v>
      </c>
      <c r="Q12" s="26" t="s">
        <v>144</v>
      </c>
      <c r="R12" s="26" t="s">
        <v>39</v>
      </c>
      <c r="S12" s="27" t="s">
        <v>36</v>
      </c>
      <c r="T12" s="30" t="s">
        <v>39</v>
      </c>
      <c r="U12" s="28" t="s">
        <v>40</v>
      </c>
      <c r="V12" s="28" t="s">
        <v>36</v>
      </c>
      <c r="W12" s="30"/>
      <c r="X12" s="28" t="s">
        <v>119</v>
      </c>
      <c r="Y12" s="30" t="s">
        <v>41</v>
      </c>
      <c r="Z12" s="28" t="s">
        <v>37</v>
      </c>
      <c r="AA12" s="28" t="s">
        <v>42</v>
      </c>
      <c r="AB12" s="298"/>
      <c r="AC12" s="276"/>
    </row>
    <row r="13" spans="1:29" s="115" customFormat="1" ht="34" thickBot="1">
      <c r="A13" s="262">
        <v>1</v>
      </c>
      <c r="B13" s="245" t="s">
        <v>160</v>
      </c>
      <c r="C13" s="164"/>
      <c r="D13" s="246">
        <v>18</v>
      </c>
      <c r="E13" s="246" t="s">
        <v>43</v>
      </c>
      <c r="F13" s="246" t="s">
        <v>44</v>
      </c>
      <c r="G13" s="246" t="s">
        <v>196</v>
      </c>
      <c r="H13" s="121" t="s">
        <v>45</v>
      </c>
      <c r="I13" s="122">
        <v>45386</v>
      </c>
      <c r="J13" s="122"/>
      <c r="K13" s="122">
        <f>I13+45</f>
        <v>45431</v>
      </c>
      <c r="L13" s="122">
        <f>K13+15</f>
        <v>45446</v>
      </c>
      <c r="M13" s="122"/>
      <c r="N13" s="122">
        <f>L13+10</f>
        <v>45456</v>
      </c>
      <c r="O13" s="122">
        <f>N13+45</f>
        <v>45501</v>
      </c>
      <c r="P13" s="122">
        <f>O13+15</f>
        <v>45516</v>
      </c>
      <c r="Q13" s="122"/>
      <c r="R13" s="122">
        <f>P13+22</f>
        <v>45538</v>
      </c>
      <c r="S13" s="122"/>
      <c r="T13" s="122">
        <f>R13+22</f>
        <v>45560</v>
      </c>
      <c r="U13" s="122">
        <f>T13+7</f>
        <v>45567</v>
      </c>
      <c r="V13" s="122"/>
      <c r="W13" s="164"/>
      <c r="X13" s="122">
        <f>U13+7</f>
        <v>45574</v>
      </c>
      <c r="Y13" s="122">
        <f>X13+10</f>
        <v>45584</v>
      </c>
      <c r="Z13" s="122">
        <f>Y13+3</f>
        <v>45587</v>
      </c>
      <c r="AA13" s="122">
        <f>Z13+5</f>
        <v>45592</v>
      </c>
      <c r="AB13" s="122">
        <f>AA13+10</f>
        <v>45602</v>
      </c>
      <c r="AC13" s="122">
        <f>AB13+90</f>
        <v>45692</v>
      </c>
    </row>
    <row r="14" spans="1:29" s="115" customFormat="1" ht="29" customHeight="1" thickBot="1">
      <c r="A14" s="262"/>
      <c r="B14" s="245"/>
      <c r="C14" s="165"/>
      <c r="D14" s="246"/>
      <c r="E14" s="246"/>
      <c r="F14" s="246"/>
      <c r="G14" s="246"/>
      <c r="H14" s="121" t="s">
        <v>46</v>
      </c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65"/>
      <c r="X14" s="122"/>
      <c r="Y14" s="122"/>
      <c r="Z14" s="122"/>
      <c r="AA14" s="122"/>
      <c r="AB14" s="122"/>
      <c r="AC14" s="122"/>
    </row>
    <row r="15" spans="1:29" s="115" customFormat="1" ht="33" customHeight="1" thickBot="1">
      <c r="A15" s="262">
        <v>2</v>
      </c>
      <c r="B15" s="245" t="s">
        <v>215</v>
      </c>
      <c r="C15" s="159"/>
      <c r="D15" s="246">
        <v>18</v>
      </c>
      <c r="E15" s="246" t="s">
        <v>43</v>
      </c>
      <c r="F15" s="246" t="s">
        <v>47</v>
      </c>
      <c r="G15" s="246" t="s">
        <v>196</v>
      </c>
      <c r="H15" s="121" t="s">
        <v>45</v>
      </c>
      <c r="I15" s="122">
        <v>45445</v>
      </c>
      <c r="J15" s="122"/>
      <c r="K15" s="122">
        <f>I15+45</f>
        <v>45490</v>
      </c>
      <c r="L15" s="122">
        <f>K15+15</f>
        <v>45505</v>
      </c>
      <c r="M15" s="122"/>
      <c r="N15" s="122">
        <f>L15+10</f>
        <v>45515</v>
      </c>
      <c r="O15" s="122">
        <f>N15+45</f>
        <v>45560</v>
      </c>
      <c r="P15" s="122">
        <f>O15+15</f>
        <v>45575</v>
      </c>
      <c r="Q15" s="122"/>
      <c r="R15" s="122">
        <f>P15+22</f>
        <v>45597</v>
      </c>
      <c r="S15" s="122"/>
      <c r="T15" s="122">
        <f>R15+22</f>
        <v>45619</v>
      </c>
      <c r="U15" s="122">
        <f>T15+7</f>
        <v>45626</v>
      </c>
      <c r="V15" s="122"/>
      <c r="W15" s="159"/>
      <c r="X15" s="122">
        <f>U15+7</f>
        <v>45633</v>
      </c>
      <c r="Y15" s="122">
        <f>X15+10</f>
        <v>45643</v>
      </c>
      <c r="Z15" s="122">
        <f>Y15+3</f>
        <v>45646</v>
      </c>
      <c r="AA15" s="122">
        <f>Z15+5</f>
        <v>45651</v>
      </c>
      <c r="AB15" s="122">
        <f>AA15+10</f>
        <v>45661</v>
      </c>
      <c r="AC15" s="122">
        <f>AB15+90</f>
        <v>45751</v>
      </c>
    </row>
    <row r="16" spans="1:29" s="115" customFormat="1" ht="40" customHeight="1" thickBot="1">
      <c r="A16" s="262"/>
      <c r="B16" s="245"/>
      <c r="C16" s="159"/>
      <c r="D16" s="246"/>
      <c r="E16" s="246"/>
      <c r="F16" s="246"/>
      <c r="G16" s="246"/>
      <c r="H16" s="121" t="s">
        <v>46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59"/>
      <c r="X16" s="122"/>
      <c r="Y16" s="122"/>
      <c r="Z16" s="122"/>
      <c r="AA16" s="122"/>
      <c r="AB16" s="122"/>
      <c r="AC16" s="122"/>
    </row>
    <row r="17" spans="1:29" s="115" customFormat="1" ht="34" thickBot="1">
      <c r="A17" s="262">
        <v>3</v>
      </c>
      <c r="B17" s="245" t="s">
        <v>214</v>
      </c>
      <c r="C17" s="159"/>
      <c r="D17" s="246">
        <v>18</v>
      </c>
      <c r="E17" s="246" t="s">
        <v>43</v>
      </c>
      <c r="F17" s="246" t="s">
        <v>134</v>
      </c>
      <c r="G17" s="246" t="s">
        <v>196</v>
      </c>
      <c r="H17" s="121" t="s">
        <v>45</v>
      </c>
      <c r="I17" s="122">
        <v>45404</v>
      </c>
      <c r="J17" s="122"/>
      <c r="K17" s="122">
        <f>I17+45</f>
        <v>45449</v>
      </c>
      <c r="L17" s="122">
        <f>K17+15</f>
        <v>45464</v>
      </c>
      <c r="M17" s="122"/>
      <c r="N17" s="122">
        <f>L17+10</f>
        <v>45474</v>
      </c>
      <c r="O17" s="122">
        <f>N17+45</f>
        <v>45519</v>
      </c>
      <c r="P17" s="122">
        <f>O17+15</f>
        <v>45534</v>
      </c>
      <c r="Q17" s="122"/>
      <c r="R17" s="122">
        <f>P17+22</f>
        <v>45556</v>
      </c>
      <c r="S17" s="122"/>
      <c r="T17" s="122">
        <f>R17+22</f>
        <v>45578</v>
      </c>
      <c r="U17" s="122">
        <f>T17+7</f>
        <v>45585</v>
      </c>
      <c r="V17" s="122"/>
      <c r="W17" s="159"/>
      <c r="X17" s="122">
        <f>U17+7</f>
        <v>45592</v>
      </c>
      <c r="Y17" s="122">
        <f>X17+10</f>
        <v>45602</v>
      </c>
      <c r="Z17" s="122">
        <f>Y17+3</f>
        <v>45605</v>
      </c>
      <c r="AA17" s="122">
        <f>Z17+5</f>
        <v>45610</v>
      </c>
      <c r="AB17" s="122">
        <f>AA17+10</f>
        <v>45620</v>
      </c>
      <c r="AC17" s="122">
        <f>AB17+90</f>
        <v>45710</v>
      </c>
    </row>
    <row r="18" spans="1:29" s="115" customFormat="1" ht="32" customHeight="1" thickBot="1">
      <c r="A18" s="262"/>
      <c r="B18" s="245"/>
      <c r="C18" s="159"/>
      <c r="D18" s="246"/>
      <c r="E18" s="246"/>
      <c r="F18" s="246"/>
      <c r="G18" s="246"/>
      <c r="H18" s="121" t="s">
        <v>46</v>
      </c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59"/>
      <c r="X18" s="122"/>
      <c r="Y18" s="122"/>
      <c r="Z18" s="122"/>
      <c r="AA18" s="122"/>
      <c r="AB18" s="122"/>
      <c r="AC18" s="122"/>
    </row>
    <row r="19" spans="1:29" s="115" customFormat="1" ht="34" thickBot="1">
      <c r="A19" s="262">
        <v>4</v>
      </c>
      <c r="B19" s="245" t="s">
        <v>244</v>
      </c>
      <c r="C19" s="159"/>
      <c r="D19" s="246">
        <v>18</v>
      </c>
      <c r="E19" s="246" t="s">
        <v>43</v>
      </c>
      <c r="F19" s="246" t="s">
        <v>64</v>
      </c>
      <c r="G19" s="246" t="s">
        <v>196</v>
      </c>
      <c r="H19" s="121" t="s">
        <v>45</v>
      </c>
      <c r="I19" s="122">
        <v>45334</v>
      </c>
      <c r="J19" s="122"/>
      <c r="K19" s="122">
        <f>I19+45</f>
        <v>45379</v>
      </c>
      <c r="L19" s="122">
        <f>K19+15</f>
        <v>45394</v>
      </c>
      <c r="M19" s="122"/>
      <c r="N19" s="122">
        <f>L19+10</f>
        <v>45404</v>
      </c>
      <c r="O19" s="122">
        <f>N19+45</f>
        <v>45449</v>
      </c>
      <c r="P19" s="122">
        <f>O19+15</f>
        <v>45464</v>
      </c>
      <c r="Q19" s="122"/>
      <c r="R19" s="122">
        <f>P19+22</f>
        <v>45486</v>
      </c>
      <c r="S19" s="122"/>
      <c r="T19" s="122">
        <f>R19+22</f>
        <v>45508</v>
      </c>
      <c r="U19" s="122">
        <f>T19+7</f>
        <v>45515</v>
      </c>
      <c r="V19" s="122"/>
      <c r="W19" s="159"/>
      <c r="X19" s="122">
        <f>U19+7</f>
        <v>45522</v>
      </c>
      <c r="Y19" s="122">
        <f>X19+10</f>
        <v>45532</v>
      </c>
      <c r="Z19" s="122">
        <f>Y19+3</f>
        <v>45535</v>
      </c>
      <c r="AA19" s="122">
        <f>Z19+5</f>
        <v>45540</v>
      </c>
      <c r="AB19" s="122">
        <f>AA19+10</f>
        <v>45550</v>
      </c>
      <c r="AC19" s="122">
        <f>AB19+90</f>
        <v>45640</v>
      </c>
    </row>
    <row r="20" spans="1:29" s="115" customFormat="1" ht="63.5" customHeight="1" thickBot="1">
      <c r="A20" s="262"/>
      <c r="B20" s="245"/>
      <c r="C20" s="159"/>
      <c r="D20" s="246"/>
      <c r="E20" s="246"/>
      <c r="F20" s="246"/>
      <c r="G20" s="246"/>
      <c r="H20" s="121" t="s">
        <v>46</v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59"/>
      <c r="X20" s="122"/>
      <c r="Y20" s="122"/>
      <c r="Z20" s="122"/>
      <c r="AA20" s="122"/>
      <c r="AB20" s="122"/>
      <c r="AC20" s="122"/>
    </row>
    <row r="21" spans="1:29" ht="57" customHeight="1" thickBot="1">
      <c r="A21" s="130"/>
      <c r="B21" s="118" t="s">
        <v>49</v>
      </c>
      <c r="C21" s="131"/>
      <c r="D21" s="119"/>
      <c r="E21" s="116"/>
      <c r="F21" s="116"/>
      <c r="G21" s="117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132"/>
      <c r="X21" s="133"/>
      <c r="Y21" s="133"/>
      <c r="Z21" s="133"/>
      <c r="AA21" s="133"/>
      <c r="AB21" s="133"/>
      <c r="AC21" s="133"/>
    </row>
    <row r="22" spans="1:29" ht="30.5" customHeight="1">
      <c r="A22" s="87"/>
      <c r="B22" s="87"/>
      <c r="C22" s="102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8"/>
      <c r="Y22" s="87"/>
      <c r="Z22" s="87"/>
      <c r="AA22" s="87"/>
      <c r="AB22" s="87"/>
      <c r="AC22" s="87"/>
    </row>
    <row r="23" spans="1:29" ht="35" thickBot="1">
      <c r="A23" s="6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6"/>
      <c r="W23" s="6"/>
      <c r="X23" s="6"/>
      <c r="Y23" s="6"/>
      <c r="Z23" s="6"/>
      <c r="AA23" s="6"/>
      <c r="AB23" s="6"/>
      <c r="AC23" s="6"/>
    </row>
    <row r="24" spans="1:29" ht="35" thickBot="1">
      <c r="A24" s="90"/>
      <c r="B24" s="249" t="s">
        <v>65</v>
      </c>
      <c r="C24" s="250"/>
      <c r="D24" s="250"/>
      <c r="E24" s="250"/>
      <c r="F24" s="251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90"/>
      <c r="W24" s="90"/>
      <c r="X24" s="6"/>
      <c r="Y24" s="6"/>
      <c r="Z24" s="6"/>
      <c r="AA24" s="6"/>
      <c r="AB24" s="6"/>
      <c r="AC24" s="6"/>
    </row>
    <row r="25" spans="1:29" ht="36" thickBot="1">
      <c r="A25" s="60"/>
      <c r="B25" s="91" t="s">
        <v>66</v>
      </c>
      <c r="C25" s="252" t="s">
        <v>237</v>
      </c>
      <c r="D25" s="253"/>
      <c r="E25" s="253"/>
      <c r="F25" s="2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92"/>
      <c r="W25" s="92"/>
      <c r="X25" s="6"/>
      <c r="Y25" s="6"/>
      <c r="Z25" s="6"/>
      <c r="AA25" s="6"/>
      <c r="AB25" s="6"/>
      <c r="AC25" s="6"/>
    </row>
    <row r="26" spans="1:29" ht="35" thickBot="1">
      <c r="A26" s="93"/>
      <c r="B26" s="94"/>
      <c r="C26" s="95"/>
      <c r="D26" s="95"/>
      <c r="E26" s="95"/>
      <c r="F26" s="9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96"/>
      <c r="W26" s="97"/>
      <c r="X26" s="6"/>
      <c r="Y26" s="6"/>
      <c r="Z26" s="6"/>
      <c r="AA26" s="6"/>
      <c r="AB26" s="6"/>
      <c r="AC26" s="6"/>
    </row>
    <row r="27" spans="1:29" ht="35" thickBot="1">
      <c r="A27" s="60"/>
      <c r="B27" s="255" t="s">
        <v>67</v>
      </c>
      <c r="C27" s="256"/>
      <c r="D27" s="257" t="s">
        <v>68</v>
      </c>
      <c r="E27" s="258"/>
      <c r="F27" s="258"/>
      <c r="G27" s="258"/>
      <c r="H27" s="259"/>
      <c r="I27" s="55"/>
      <c r="J27" s="260" t="s">
        <v>69</v>
      </c>
      <c r="K27" s="261"/>
      <c r="L27" s="272" t="s">
        <v>70</v>
      </c>
      <c r="M27" s="270"/>
      <c r="N27" s="271"/>
      <c r="O27" s="55"/>
      <c r="P27" s="269" t="s">
        <v>17</v>
      </c>
      <c r="Q27" s="270"/>
      <c r="R27" s="270"/>
      <c r="S27" s="270"/>
      <c r="T27" s="271"/>
      <c r="U27" s="55"/>
      <c r="V27" s="60"/>
      <c r="W27" s="98"/>
      <c r="X27" s="6"/>
      <c r="Y27" s="6"/>
      <c r="Z27" s="6"/>
      <c r="AA27" s="6"/>
      <c r="AB27" s="6"/>
      <c r="AC27" s="6"/>
    </row>
    <row r="28" spans="1:29" ht="44" customHeight="1" thickBot="1">
      <c r="A28" s="90"/>
      <c r="B28" s="255" t="s">
        <v>71</v>
      </c>
      <c r="C28" s="256"/>
      <c r="D28" s="45" t="s">
        <v>196</v>
      </c>
      <c r="E28" s="46"/>
      <c r="F28" s="197" t="s">
        <v>197</v>
      </c>
      <c r="G28" s="198"/>
      <c r="H28" s="199"/>
      <c r="I28" s="55"/>
      <c r="J28" s="273">
        <v>1</v>
      </c>
      <c r="K28" s="274"/>
      <c r="L28" s="266" t="s">
        <v>72</v>
      </c>
      <c r="M28" s="267"/>
      <c r="N28" s="268"/>
      <c r="O28" s="55"/>
      <c r="P28" s="47" t="s">
        <v>43</v>
      </c>
      <c r="Q28" s="266" t="s">
        <v>73</v>
      </c>
      <c r="R28" s="267"/>
      <c r="S28" s="267"/>
      <c r="T28" s="268"/>
      <c r="U28" s="55"/>
      <c r="V28" s="90"/>
      <c r="W28" s="90"/>
      <c r="X28" s="6"/>
      <c r="Y28" s="6"/>
      <c r="Z28" s="6"/>
      <c r="AA28" s="6"/>
      <c r="AB28" s="6"/>
      <c r="AC28" s="6"/>
    </row>
    <row r="29" spans="1:29" ht="59" customHeight="1" thickBot="1">
      <c r="A29" s="90"/>
      <c r="B29" s="255" t="s">
        <v>74</v>
      </c>
      <c r="C29" s="256"/>
      <c r="D29" s="45" t="s">
        <v>198</v>
      </c>
      <c r="E29" s="46"/>
      <c r="F29" s="197" t="s">
        <v>199</v>
      </c>
      <c r="G29" s="198"/>
      <c r="H29" s="199"/>
      <c r="I29" s="55"/>
      <c r="J29" s="247">
        <v>2</v>
      </c>
      <c r="K29" s="248"/>
      <c r="L29" s="266" t="s">
        <v>75</v>
      </c>
      <c r="M29" s="267"/>
      <c r="N29" s="268"/>
      <c r="O29" s="55"/>
      <c r="P29" s="50" t="s">
        <v>76</v>
      </c>
      <c r="Q29" s="266" t="s">
        <v>77</v>
      </c>
      <c r="R29" s="267"/>
      <c r="S29" s="267"/>
      <c r="T29" s="268"/>
      <c r="U29" s="55"/>
      <c r="V29" s="90"/>
      <c r="W29" s="90"/>
      <c r="X29" s="6"/>
      <c r="Y29" s="6"/>
      <c r="Z29" s="6"/>
      <c r="AA29" s="6"/>
      <c r="AB29" s="6"/>
      <c r="AC29" s="6"/>
    </row>
    <row r="30" spans="1:29" ht="36" thickBot="1">
      <c r="A30" s="90"/>
      <c r="B30" s="255" t="s">
        <v>78</v>
      </c>
      <c r="C30" s="256"/>
      <c r="D30" s="45" t="s">
        <v>195</v>
      </c>
      <c r="E30" s="46"/>
      <c r="F30" s="197" t="s">
        <v>200</v>
      </c>
      <c r="G30" s="198"/>
      <c r="H30" s="199"/>
      <c r="I30" s="55"/>
      <c r="J30" s="247">
        <v>3</v>
      </c>
      <c r="K30" s="248"/>
      <c r="L30" s="266" t="s">
        <v>79</v>
      </c>
      <c r="M30" s="267"/>
      <c r="N30" s="268"/>
      <c r="O30" s="55"/>
      <c r="P30" s="51" t="s">
        <v>80</v>
      </c>
      <c r="Q30" s="263" t="s">
        <v>81</v>
      </c>
      <c r="R30" s="264"/>
      <c r="S30" s="264"/>
      <c r="T30" s="265"/>
      <c r="U30" s="55"/>
      <c r="V30" s="90"/>
      <c r="W30" s="90"/>
      <c r="X30" s="6"/>
      <c r="Y30" s="6"/>
      <c r="Z30" s="6"/>
      <c r="AA30" s="6"/>
      <c r="AB30" s="6"/>
      <c r="AC30" s="6"/>
    </row>
    <row r="31" spans="1:29" ht="36" thickBot="1">
      <c r="A31" s="90"/>
      <c r="B31" s="255" t="s">
        <v>82</v>
      </c>
      <c r="C31" s="256"/>
      <c r="D31" s="45" t="s">
        <v>83</v>
      </c>
      <c r="E31" s="46"/>
      <c r="F31" s="197" t="s">
        <v>84</v>
      </c>
      <c r="G31" s="198"/>
      <c r="H31" s="199"/>
      <c r="I31" s="55"/>
      <c r="J31" s="277">
        <v>4</v>
      </c>
      <c r="K31" s="278"/>
      <c r="L31" s="263" t="s">
        <v>201</v>
      </c>
      <c r="M31" s="264"/>
      <c r="N31" s="265"/>
      <c r="O31" s="55"/>
      <c r="P31" s="55"/>
      <c r="Q31" s="55"/>
      <c r="R31" s="55"/>
      <c r="S31" s="55"/>
      <c r="T31" s="55"/>
      <c r="U31" s="55"/>
      <c r="V31" s="90"/>
      <c r="W31" s="90"/>
      <c r="X31" s="6"/>
      <c r="Y31" s="6"/>
      <c r="Z31" s="6"/>
      <c r="AA31" s="6"/>
      <c r="AB31" s="6"/>
      <c r="AC31" s="6"/>
    </row>
    <row r="32" spans="1:29" ht="36" thickBot="1">
      <c r="A32" s="90"/>
      <c r="B32" s="255" t="s">
        <v>85</v>
      </c>
      <c r="C32" s="256"/>
      <c r="D32" s="45" t="s">
        <v>86</v>
      </c>
      <c r="E32" s="46"/>
      <c r="F32" s="197" t="s">
        <v>87</v>
      </c>
      <c r="G32" s="198"/>
      <c r="H32" s="199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90"/>
      <c r="W32" s="90"/>
      <c r="X32" s="6"/>
      <c r="Y32" s="6"/>
      <c r="Z32" s="6"/>
      <c r="AA32" s="6"/>
      <c r="AB32" s="6"/>
      <c r="AC32" s="6"/>
    </row>
    <row r="33" spans="1:29" ht="34">
      <c r="A33" s="90"/>
      <c r="B33" s="255" t="s">
        <v>88</v>
      </c>
      <c r="C33" s="255"/>
      <c r="D33" s="2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90"/>
      <c r="W33" s="90"/>
      <c r="X33" s="6"/>
      <c r="Y33" s="6"/>
      <c r="Z33" s="6"/>
      <c r="AA33" s="6"/>
      <c r="AB33" s="6"/>
      <c r="AC33" s="6"/>
    </row>
  </sheetData>
  <mergeCells count="82">
    <mergeCell ref="C4:G4"/>
    <mergeCell ref="C5:G5"/>
    <mergeCell ref="C6:G6"/>
    <mergeCell ref="C7:G7"/>
    <mergeCell ref="C8:G8"/>
    <mergeCell ref="D11:D12"/>
    <mergeCell ref="E15:E16"/>
    <mergeCell ref="F15:F16"/>
    <mergeCell ref="G15:G16"/>
    <mergeCell ref="G17:G18"/>
    <mergeCell ref="A19:A20"/>
    <mergeCell ref="A17:A18"/>
    <mergeCell ref="AB10:AC10"/>
    <mergeCell ref="E11:E12"/>
    <mergeCell ref="F11:F12"/>
    <mergeCell ref="G11:G12"/>
    <mergeCell ref="I11:I12"/>
    <mergeCell ref="A10:G10"/>
    <mergeCell ref="H10:H12"/>
    <mergeCell ref="I10:M10"/>
    <mergeCell ref="N10:T10"/>
    <mergeCell ref="U10:AA10"/>
    <mergeCell ref="A11:A12"/>
    <mergeCell ref="B11:B12"/>
    <mergeCell ref="C11:C12"/>
    <mergeCell ref="AB11:AB12"/>
    <mergeCell ref="AC11:AC12"/>
    <mergeCell ref="B33:D33"/>
    <mergeCell ref="B31:C31"/>
    <mergeCell ref="F31:H31"/>
    <mergeCell ref="J31:K31"/>
    <mergeCell ref="L31:N31"/>
    <mergeCell ref="B32:C32"/>
    <mergeCell ref="F32:H32"/>
    <mergeCell ref="W13:W14"/>
    <mergeCell ref="F13:F14"/>
    <mergeCell ref="G13:G14"/>
    <mergeCell ref="W15:W16"/>
    <mergeCell ref="W17:W18"/>
    <mergeCell ref="W19:W20"/>
    <mergeCell ref="B29:C29"/>
    <mergeCell ref="F29:H29"/>
    <mergeCell ref="A13:A14"/>
    <mergeCell ref="B13:B14"/>
    <mergeCell ref="C13:C14"/>
    <mergeCell ref="D13:D14"/>
    <mergeCell ref="E13:E14"/>
    <mergeCell ref="A15:A16"/>
    <mergeCell ref="B15:B16"/>
    <mergeCell ref="Q30:T30"/>
    <mergeCell ref="Q28:T28"/>
    <mergeCell ref="L28:N28"/>
    <mergeCell ref="L30:N30"/>
    <mergeCell ref="L29:N29"/>
    <mergeCell ref="Q29:T29"/>
    <mergeCell ref="P27:T27"/>
    <mergeCell ref="L27:N27"/>
    <mergeCell ref="B30:C30"/>
    <mergeCell ref="F30:H30"/>
    <mergeCell ref="B28:C28"/>
    <mergeCell ref="F28:H28"/>
    <mergeCell ref="J28:K28"/>
    <mergeCell ref="J30:K30"/>
    <mergeCell ref="J29:K29"/>
    <mergeCell ref="B24:F24"/>
    <mergeCell ref="C25:F25"/>
    <mergeCell ref="B27:C27"/>
    <mergeCell ref="D27:H27"/>
    <mergeCell ref="J27:K27"/>
    <mergeCell ref="C15:C16"/>
    <mergeCell ref="D15:D16"/>
    <mergeCell ref="E19:E20"/>
    <mergeCell ref="F19:F20"/>
    <mergeCell ref="G19:G20"/>
    <mergeCell ref="F17:F18"/>
    <mergeCell ref="B19:B20"/>
    <mergeCell ref="C19:C20"/>
    <mergeCell ref="D19:D20"/>
    <mergeCell ref="B17:B18"/>
    <mergeCell ref="E17:E18"/>
    <mergeCell ref="C17:C18"/>
    <mergeCell ref="D17:D18"/>
  </mergeCells>
  <pageMargins left="0.7" right="0.7" top="0.75" bottom="0.75" header="0.3" footer="0.3"/>
  <pageSetup scale="1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X71"/>
  <sheetViews>
    <sheetView topLeftCell="N12" zoomScale="70" zoomScaleNormal="70" workbookViewId="0">
      <selection activeCell="R26" sqref="R26"/>
    </sheetView>
  </sheetViews>
  <sheetFormatPr baseColWidth="10" defaultColWidth="8.83203125" defaultRowHeight="15"/>
  <cols>
    <col min="1" max="1" width="7.83203125" customWidth="1"/>
    <col min="2" max="2" width="104.6640625" customWidth="1"/>
    <col min="3" max="3" width="43.1640625" customWidth="1"/>
    <col min="4" max="4" width="22.6640625" customWidth="1"/>
    <col min="5" max="5" width="28.6640625" customWidth="1"/>
    <col min="6" max="6" width="21.83203125" customWidth="1"/>
    <col min="7" max="7" width="21.1640625" customWidth="1"/>
    <col min="8" max="8" width="27.1640625" customWidth="1"/>
    <col min="9" max="9" width="26.33203125" customWidth="1"/>
    <col min="10" max="10" width="22.33203125" customWidth="1"/>
    <col min="11" max="11" width="29.5" customWidth="1"/>
    <col min="12" max="12" width="22.5" customWidth="1"/>
    <col min="13" max="13" width="23.1640625" customWidth="1"/>
    <col min="14" max="14" width="25.83203125" customWidth="1"/>
    <col min="15" max="15" width="27.1640625" customWidth="1"/>
    <col min="16" max="16" width="21.83203125" customWidth="1"/>
    <col min="17" max="17" width="25.6640625" customWidth="1"/>
    <col min="18" max="18" width="44" customWidth="1"/>
    <col min="19" max="19" width="23.5" customWidth="1"/>
    <col min="20" max="20" width="26.5" customWidth="1"/>
    <col min="21" max="21" width="24.33203125" customWidth="1"/>
    <col min="22" max="22" width="26.83203125" customWidth="1"/>
    <col min="23" max="23" width="23.6640625" customWidth="1"/>
    <col min="24" max="24" width="22.33203125" customWidth="1"/>
  </cols>
  <sheetData>
    <row r="2" spans="1:24" ht="3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3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1:24" ht="34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1:24" ht="35" thickBot="1">
      <c r="A5" s="55"/>
      <c r="B5" s="56"/>
      <c r="C5" s="57"/>
      <c r="D5" s="57"/>
      <c r="E5" s="57"/>
      <c r="F5" s="57"/>
      <c r="G5" s="57"/>
      <c r="H5" s="55"/>
      <c r="I5" s="55"/>
      <c r="J5" s="57"/>
      <c r="K5" s="58" t="s">
        <v>0</v>
      </c>
      <c r="L5" s="58"/>
      <c r="M5" s="58"/>
      <c r="N5" s="58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24" ht="30.75" customHeight="1" thickBot="1">
      <c r="A6" s="55"/>
      <c r="B6" s="104" t="s">
        <v>1</v>
      </c>
      <c r="C6" s="312" t="s">
        <v>149</v>
      </c>
      <c r="D6" s="313"/>
      <c r="E6" s="313"/>
      <c r="F6" s="314"/>
      <c r="G6" s="103"/>
      <c r="H6" s="103"/>
      <c r="I6" s="103"/>
      <c r="J6" s="59"/>
      <c r="K6" s="55"/>
      <c r="L6" s="55"/>
      <c r="M6" s="55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 spans="1:24" ht="31" customHeight="1" thickBot="1">
      <c r="A7" s="55"/>
      <c r="B7" s="104" t="s">
        <v>2</v>
      </c>
      <c r="C7" s="315">
        <v>2024</v>
      </c>
      <c r="D7" s="316"/>
      <c r="E7" s="316"/>
      <c r="F7" s="317"/>
      <c r="G7" s="103"/>
      <c r="H7" s="103"/>
      <c r="I7" s="103"/>
      <c r="J7" s="59"/>
      <c r="K7" s="55"/>
      <c r="L7" s="55"/>
      <c r="M7" s="55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ht="31" customHeight="1" thickBot="1">
      <c r="A8" s="55"/>
      <c r="B8" s="104" t="s">
        <v>3</v>
      </c>
      <c r="C8" s="315" t="s">
        <v>167</v>
      </c>
      <c r="D8" s="316"/>
      <c r="E8" s="316"/>
      <c r="F8" s="317"/>
      <c r="G8" s="103"/>
      <c r="H8" s="103"/>
      <c r="I8" s="103"/>
      <c r="J8" s="59"/>
      <c r="K8" s="55"/>
      <c r="L8" s="55"/>
      <c r="M8" s="55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ht="37" customHeight="1" thickBot="1">
      <c r="A9" s="55"/>
      <c r="B9" s="104" t="s">
        <v>4</v>
      </c>
      <c r="C9" s="318" t="s">
        <v>239</v>
      </c>
      <c r="D9" s="319"/>
      <c r="E9" s="319"/>
      <c r="F9" s="320"/>
      <c r="G9" s="99"/>
      <c r="H9" s="99"/>
      <c r="I9" s="99"/>
      <c r="J9" s="59"/>
      <c r="K9" s="55"/>
      <c r="L9" s="55"/>
      <c r="M9" s="55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32.25" customHeight="1" thickBot="1">
      <c r="A10" s="55"/>
      <c r="B10" s="104" t="s">
        <v>5</v>
      </c>
      <c r="C10" s="321" t="s">
        <v>237</v>
      </c>
      <c r="D10" s="322"/>
      <c r="E10" s="322"/>
      <c r="F10" s="323"/>
      <c r="G10" s="103"/>
      <c r="H10" s="103"/>
      <c r="I10" s="103"/>
      <c r="J10" s="59"/>
      <c r="K10" s="55"/>
      <c r="L10" s="55"/>
      <c r="M10" s="55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1:24" ht="7" customHeight="1">
      <c r="A11" s="60"/>
      <c r="B11" s="61"/>
      <c r="C11" s="62"/>
      <c r="D11" s="62"/>
      <c r="E11" s="62"/>
      <c r="F11" s="62"/>
      <c r="G11" s="62"/>
      <c r="H11" s="62"/>
      <c r="I11" s="62"/>
      <c r="J11" s="63"/>
      <c r="K11" s="60"/>
      <c r="L11" s="60"/>
      <c r="M11" s="60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 ht="56" customHeight="1" thickBot="1">
      <c r="A12" s="55"/>
      <c r="B12" s="55"/>
      <c r="C12" s="55"/>
      <c r="D12" s="55"/>
      <c r="E12" s="55"/>
      <c r="F12" s="55"/>
      <c r="G12" s="55"/>
      <c r="H12" s="55"/>
      <c r="I12" s="60"/>
      <c r="J12" s="64" t="s">
        <v>115</v>
      </c>
      <c r="K12" s="64"/>
      <c r="L12" s="64"/>
      <c r="M12" s="64"/>
      <c r="N12" s="64"/>
      <c r="O12" s="64"/>
      <c r="P12" s="65"/>
      <c r="Q12" s="60"/>
      <c r="R12" s="55"/>
      <c r="S12" s="55"/>
      <c r="T12" s="55"/>
      <c r="U12" s="55"/>
      <c r="V12" s="55"/>
      <c r="W12" s="55"/>
      <c r="X12" s="55"/>
    </row>
    <row r="13" spans="1:24" ht="60" customHeight="1" thickBot="1">
      <c r="A13" s="339" t="s">
        <v>7</v>
      </c>
      <c r="B13" s="340"/>
      <c r="C13" s="340"/>
      <c r="D13" s="340"/>
      <c r="E13" s="340"/>
      <c r="F13" s="340"/>
      <c r="G13" s="341"/>
      <c r="H13" s="342" t="s">
        <v>8</v>
      </c>
      <c r="I13" s="344" t="s">
        <v>9</v>
      </c>
      <c r="J13" s="345"/>
      <c r="K13" s="345"/>
      <c r="L13" s="346"/>
      <c r="M13" s="349" t="s">
        <v>10</v>
      </c>
      <c r="N13" s="325"/>
      <c r="O13" s="350"/>
      <c r="P13" s="324" t="s">
        <v>11</v>
      </c>
      <c r="Q13" s="325"/>
      <c r="R13" s="325"/>
      <c r="S13" s="325"/>
      <c r="T13" s="325"/>
      <c r="U13" s="325"/>
      <c r="V13" s="326"/>
      <c r="W13" s="327" t="s">
        <v>12</v>
      </c>
      <c r="X13" s="328"/>
    </row>
    <row r="14" spans="1:24" ht="99" customHeight="1">
      <c r="A14" s="329" t="s">
        <v>13</v>
      </c>
      <c r="B14" s="331" t="s">
        <v>14</v>
      </c>
      <c r="C14" s="333" t="s">
        <v>15</v>
      </c>
      <c r="D14" s="333" t="s">
        <v>16</v>
      </c>
      <c r="E14" s="333" t="s">
        <v>17</v>
      </c>
      <c r="F14" s="333" t="s">
        <v>18</v>
      </c>
      <c r="G14" s="335" t="s">
        <v>19</v>
      </c>
      <c r="H14" s="343"/>
      <c r="I14" s="347" t="s">
        <v>20</v>
      </c>
      <c r="J14" s="66" t="s">
        <v>21</v>
      </c>
      <c r="K14" s="66" t="s">
        <v>22</v>
      </c>
      <c r="L14" s="67" t="s">
        <v>116</v>
      </c>
      <c r="M14" s="68" t="s">
        <v>24</v>
      </c>
      <c r="N14" s="66" t="s">
        <v>25</v>
      </c>
      <c r="O14" s="67" t="s">
        <v>26</v>
      </c>
      <c r="P14" s="68" t="s">
        <v>27</v>
      </c>
      <c r="Q14" s="66" t="s">
        <v>28</v>
      </c>
      <c r="R14" s="337" t="s">
        <v>29</v>
      </c>
      <c r="S14" s="66" t="s">
        <v>30</v>
      </c>
      <c r="T14" s="66" t="s">
        <v>31</v>
      </c>
      <c r="U14" s="66" t="s">
        <v>32</v>
      </c>
      <c r="V14" s="69" t="s">
        <v>33</v>
      </c>
      <c r="W14" s="347" t="s">
        <v>34</v>
      </c>
      <c r="X14" s="309" t="s">
        <v>35</v>
      </c>
    </row>
    <row r="15" spans="1:24" ht="41" customHeight="1" thickBot="1">
      <c r="A15" s="330"/>
      <c r="B15" s="332"/>
      <c r="C15" s="334"/>
      <c r="D15" s="334"/>
      <c r="E15" s="334"/>
      <c r="F15" s="334"/>
      <c r="G15" s="336"/>
      <c r="H15" s="343"/>
      <c r="I15" s="348"/>
      <c r="J15" s="134" t="s">
        <v>144</v>
      </c>
      <c r="K15" s="135" t="s">
        <v>37</v>
      </c>
      <c r="L15" s="136" t="s">
        <v>38</v>
      </c>
      <c r="M15" s="137" t="s">
        <v>39</v>
      </c>
      <c r="N15" s="134" t="s">
        <v>36</v>
      </c>
      <c r="O15" s="138" t="s">
        <v>117</v>
      </c>
      <c r="P15" s="137" t="s">
        <v>40</v>
      </c>
      <c r="Q15" s="139" t="s">
        <v>36</v>
      </c>
      <c r="R15" s="338"/>
      <c r="S15" s="134" t="s">
        <v>40</v>
      </c>
      <c r="T15" s="140" t="s">
        <v>41</v>
      </c>
      <c r="U15" s="140" t="s">
        <v>37</v>
      </c>
      <c r="V15" s="141" t="s">
        <v>42</v>
      </c>
      <c r="W15" s="348"/>
      <c r="X15" s="310"/>
    </row>
    <row r="16" spans="1:24" s="115" customFormat="1" ht="34" customHeight="1" thickBot="1">
      <c r="A16" s="162">
        <v>1</v>
      </c>
      <c r="B16" s="311" t="s">
        <v>243</v>
      </c>
      <c r="C16" s="307"/>
      <c r="D16" s="246">
        <v>18</v>
      </c>
      <c r="E16" s="308" t="s">
        <v>43</v>
      </c>
      <c r="F16" s="161" t="s">
        <v>44</v>
      </c>
      <c r="G16" s="308" t="s">
        <v>129</v>
      </c>
      <c r="H16" s="146" t="s">
        <v>45</v>
      </c>
      <c r="I16" s="122">
        <v>45370</v>
      </c>
      <c r="J16" s="122"/>
      <c r="K16" s="122">
        <f>I16+3</f>
        <v>45373</v>
      </c>
      <c r="L16" s="122">
        <f>K16+45</f>
        <v>45418</v>
      </c>
      <c r="M16" s="122">
        <f>L16+15</f>
        <v>45433</v>
      </c>
      <c r="N16" s="122"/>
      <c r="O16" s="122">
        <f>M16+15</f>
        <v>45448</v>
      </c>
      <c r="P16" s="122">
        <f>O16+7</f>
        <v>45455</v>
      </c>
      <c r="Q16" s="122"/>
      <c r="R16" s="307"/>
      <c r="S16" s="122">
        <f>P16+7</f>
        <v>45462</v>
      </c>
      <c r="T16" s="122">
        <f>S16+10</f>
        <v>45472</v>
      </c>
      <c r="U16" s="122">
        <f>T16+3</f>
        <v>45475</v>
      </c>
      <c r="V16" s="122">
        <f>U16+5</f>
        <v>45480</v>
      </c>
      <c r="W16" s="122">
        <f>V16+15</f>
        <v>45495</v>
      </c>
      <c r="X16" s="122">
        <f>W16+60</f>
        <v>45555</v>
      </c>
    </row>
    <row r="17" spans="1:24" s="115" customFormat="1" ht="64" customHeight="1" thickBot="1">
      <c r="A17" s="162"/>
      <c r="B17" s="311"/>
      <c r="C17" s="307"/>
      <c r="D17" s="246"/>
      <c r="E17" s="308"/>
      <c r="F17" s="160"/>
      <c r="G17" s="308"/>
      <c r="H17" s="146" t="s">
        <v>46</v>
      </c>
      <c r="I17" s="147"/>
      <c r="J17" s="147"/>
      <c r="K17" s="147"/>
      <c r="L17" s="147"/>
      <c r="M17" s="147"/>
      <c r="N17" s="147"/>
      <c r="O17" s="147"/>
      <c r="P17" s="148"/>
      <c r="Q17" s="148"/>
      <c r="R17" s="307"/>
      <c r="S17" s="147"/>
      <c r="T17" s="147"/>
      <c r="U17" s="147"/>
      <c r="V17" s="147"/>
      <c r="W17" s="147"/>
      <c r="X17" s="147"/>
    </row>
    <row r="18" spans="1:24" s="115" customFormat="1" ht="33" customHeight="1" thickBot="1">
      <c r="A18" s="162">
        <v>2</v>
      </c>
      <c r="B18" s="311" t="s">
        <v>260</v>
      </c>
      <c r="C18" s="307"/>
      <c r="D18" s="246">
        <v>18</v>
      </c>
      <c r="E18" s="308" t="s">
        <v>43</v>
      </c>
      <c r="F18" s="161" t="s">
        <v>47</v>
      </c>
      <c r="G18" s="308" t="s">
        <v>129</v>
      </c>
      <c r="H18" s="146" t="s">
        <v>45</v>
      </c>
      <c r="I18" s="122">
        <v>45392</v>
      </c>
      <c r="J18" s="122"/>
      <c r="K18" s="122">
        <f>I18+3</f>
        <v>45395</v>
      </c>
      <c r="L18" s="122">
        <f>K18+45</f>
        <v>45440</v>
      </c>
      <c r="M18" s="122">
        <f>L18+15</f>
        <v>45455</v>
      </c>
      <c r="N18" s="122"/>
      <c r="O18" s="122">
        <f>M18+15</f>
        <v>45470</v>
      </c>
      <c r="P18" s="122">
        <f>O18+7</f>
        <v>45477</v>
      </c>
      <c r="Q18" s="122"/>
      <c r="R18" s="307"/>
      <c r="S18" s="122">
        <f>P18+7</f>
        <v>45484</v>
      </c>
      <c r="T18" s="122">
        <f>S18+10</f>
        <v>45494</v>
      </c>
      <c r="U18" s="122">
        <f>T18+3</f>
        <v>45497</v>
      </c>
      <c r="V18" s="122">
        <f>U18+5</f>
        <v>45502</v>
      </c>
      <c r="W18" s="122">
        <f>V18+15</f>
        <v>45517</v>
      </c>
      <c r="X18" s="122">
        <f>W18+60</f>
        <v>45577</v>
      </c>
    </row>
    <row r="19" spans="1:24" s="115" customFormat="1" ht="33" customHeight="1" thickBot="1">
      <c r="A19" s="162"/>
      <c r="B19" s="311"/>
      <c r="C19" s="307"/>
      <c r="D19" s="246"/>
      <c r="E19" s="308"/>
      <c r="F19" s="160"/>
      <c r="G19" s="308"/>
      <c r="H19" s="146" t="s">
        <v>46</v>
      </c>
      <c r="I19" s="147"/>
      <c r="J19" s="147"/>
      <c r="K19" s="147"/>
      <c r="L19" s="147"/>
      <c r="M19" s="147"/>
      <c r="N19" s="147"/>
      <c r="O19" s="147"/>
      <c r="P19" s="148"/>
      <c r="Q19" s="148"/>
      <c r="R19" s="307"/>
      <c r="S19" s="147"/>
      <c r="T19" s="147"/>
      <c r="U19" s="147"/>
      <c r="V19" s="147"/>
      <c r="W19" s="147"/>
      <c r="X19" s="147"/>
    </row>
    <row r="20" spans="1:24" s="115" customFormat="1" ht="33" customHeight="1" thickBot="1">
      <c r="A20" s="162">
        <v>3</v>
      </c>
      <c r="B20" s="311" t="s">
        <v>240</v>
      </c>
      <c r="C20" s="307"/>
      <c r="D20" s="246">
        <v>18</v>
      </c>
      <c r="E20" s="308" t="s">
        <v>43</v>
      </c>
      <c r="F20" s="161" t="s">
        <v>134</v>
      </c>
      <c r="G20" s="308" t="s">
        <v>129</v>
      </c>
      <c r="H20" s="146" t="s">
        <v>45</v>
      </c>
      <c r="I20" s="122">
        <v>45436</v>
      </c>
      <c r="J20" s="122"/>
      <c r="K20" s="122">
        <f>I20+3</f>
        <v>45439</v>
      </c>
      <c r="L20" s="122">
        <f>K20+45</f>
        <v>45484</v>
      </c>
      <c r="M20" s="122">
        <f>L20+15</f>
        <v>45499</v>
      </c>
      <c r="N20" s="122"/>
      <c r="O20" s="122">
        <f>M20+15</f>
        <v>45514</v>
      </c>
      <c r="P20" s="122">
        <f>O20+7</f>
        <v>45521</v>
      </c>
      <c r="Q20" s="122"/>
      <c r="R20" s="307"/>
      <c r="S20" s="122">
        <f>P20+7</f>
        <v>45528</v>
      </c>
      <c r="T20" s="122">
        <f>S20+10</f>
        <v>45538</v>
      </c>
      <c r="U20" s="122">
        <f>T20+3</f>
        <v>45541</v>
      </c>
      <c r="V20" s="122">
        <f>U20+5</f>
        <v>45546</v>
      </c>
      <c r="W20" s="122">
        <f>V20+15</f>
        <v>45561</v>
      </c>
      <c r="X20" s="122">
        <f>W20+60</f>
        <v>45621</v>
      </c>
    </row>
    <row r="21" spans="1:24" s="115" customFormat="1" ht="33" customHeight="1" thickBot="1">
      <c r="A21" s="162"/>
      <c r="B21" s="311"/>
      <c r="C21" s="307"/>
      <c r="D21" s="246"/>
      <c r="E21" s="308"/>
      <c r="F21" s="160"/>
      <c r="G21" s="308"/>
      <c r="H21" s="146" t="s">
        <v>46</v>
      </c>
      <c r="I21" s="147"/>
      <c r="J21" s="147"/>
      <c r="K21" s="147"/>
      <c r="L21" s="147"/>
      <c r="M21" s="147"/>
      <c r="N21" s="147"/>
      <c r="O21" s="147"/>
      <c r="P21" s="148"/>
      <c r="Q21" s="148"/>
      <c r="R21" s="307"/>
      <c r="S21" s="147"/>
      <c r="T21" s="147"/>
      <c r="U21" s="147"/>
      <c r="V21" s="147"/>
      <c r="W21" s="147"/>
      <c r="X21" s="147"/>
    </row>
    <row r="22" spans="1:24" s="115" customFormat="1" ht="38" customHeight="1" thickBot="1">
      <c r="A22" s="162">
        <v>4</v>
      </c>
      <c r="B22" s="351" t="s">
        <v>241</v>
      </c>
      <c r="C22" s="307"/>
      <c r="D22" s="246">
        <v>18</v>
      </c>
      <c r="E22" s="308" t="s">
        <v>43</v>
      </c>
      <c r="F22" s="161" t="s">
        <v>64</v>
      </c>
      <c r="G22" s="308" t="s">
        <v>131</v>
      </c>
      <c r="H22" s="146" t="s">
        <v>45</v>
      </c>
      <c r="I22" s="122">
        <v>45327</v>
      </c>
      <c r="J22" s="122"/>
      <c r="K22" s="122">
        <f>I22+3</f>
        <v>45330</v>
      </c>
      <c r="L22" s="122">
        <f>K22+45</f>
        <v>45375</v>
      </c>
      <c r="M22" s="122">
        <f>L22+15</f>
        <v>45390</v>
      </c>
      <c r="N22" s="122"/>
      <c r="O22" s="122">
        <f>M22+15</f>
        <v>45405</v>
      </c>
      <c r="P22" s="122">
        <f>O22+7</f>
        <v>45412</v>
      </c>
      <c r="Q22" s="122"/>
      <c r="R22" s="307"/>
      <c r="S22" s="122">
        <f>P22+7</f>
        <v>45419</v>
      </c>
      <c r="T22" s="122">
        <f>S22+10</f>
        <v>45429</v>
      </c>
      <c r="U22" s="122">
        <f>T22+3</f>
        <v>45432</v>
      </c>
      <c r="V22" s="122">
        <f>U22+5</f>
        <v>45437</v>
      </c>
      <c r="W22" s="122">
        <f>V22+15</f>
        <v>45452</v>
      </c>
      <c r="X22" s="122">
        <f>W22+60</f>
        <v>45512</v>
      </c>
    </row>
    <row r="23" spans="1:24" s="115" customFormat="1" ht="31" customHeight="1" thickBot="1">
      <c r="A23" s="162"/>
      <c r="B23" s="351"/>
      <c r="C23" s="307"/>
      <c r="D23" s="246"/>
      <c r="E23" s="308"/>
      <c r="F23" s="160"/>
      <c r="G23" s="308"/>
      <c r="H23" s="146" t="s">
        <v>46</v>
      </c>
      <c r="I23" s="147"/>
      <c r="J23" s="147"/>
      <c r="K23" s="147"/>
      <c r="L23" s="147"/>
      <c r="M23" s="147"/>
      <c r="N23" s="147"/>
      <c r="O23" s="147"/>
      <c r="P23" s="148"/>
      <c r="Q23" s="148"/>
      <c r="R23" s="307"/>
      <c r="S23" s="147"/>
      <c r="T23" s="147"/>
      <c r="U23" s="147"/>
      <c r="V23" s="147"/>
      <c r="W23" s="147"/>
      <c r="X23" s="147"/>
    </row>
    <row r="24" spans="1:24" s="115" customFormat="1" ht="34" customHeight="1" thickBot="1">
      <c r="A24" s="162">
        <v>5</v>
      </c>
      <c r="B24" s="311" t="s">
        <v>304</v>
      </c>
      <c r="C24" s="307"/>
      <c r="D24" s="246">
        <v>18</v>
      </c>
      <c r="E24" s="308" t="s">
        <v>43</v>
      </c>
      <c r="F24" s="161" t="s">
        <v>145</v>
      </c>
      <c r="G24" s="308" t="s">
        <v>129</v>
      </c>
      <c r="H24" s="146" t="s">
        <v>45</v>
      </c>
      <c r="I24" s="122">
        <v>45413</v>
      </c>
      <c r="J24" s="122"/>
      <c r="K24" s="122">
        <f>I24+3</f>
        <v>45416</v>
      </c>
      <c r="L24" s="122">
        <f>K24+45</f>
        <v>45461</v>
      </c>
      <c r="M24" s="122">
        <f>L24+15</f>
        <v>45476</v>
      </c>
      <c r="N24" s="122"/>
      <c r="O24" s="122">
        <f>M24+15</f>
        <v>45491</v>
      </c>
      <c r="P24" s="122">
        <f>O24+7</f>
        <v>45498</v>
      </c>
      <c r="Q24" s="122"/>
      <c r="R24" s="307"/>
      <c r="S24" s="122">
        <f>P24+7</f>
        <v>45505</v>
      </c>
      <c r="T24" s="122">
        <f>S24+10</f>
        <v>45515</v>
      </c>
      <c r="U24" s="122">
        <f>T24+3</f>
        <v>45518</v>
      </c>
      <c r="V24" s="122">
        <f>U24+5</f>
        <v>45523</v>
      </c>
      <c r="W24" s="122">
        <f>V24+15</f>
        <v>45538</v>
      </c>
      <c r="X24" s="122">
        <f>W24+60</f>
        <v>45598</v>
      </c>
    </row>
    <row r="25" spans="1:24" s="115" customFormat="1" ht="61" customHeight="1" thickBot="1">
      <c r="A25" s="162"/>
      <c r="B25" s="311"/>
      <c r="C25" s="307"/>
      <c r="D25" s="246"/>
      <c r="E25" s="308"/>
      <c r="F25" s="160"/>
      <c r="G25" s="308"/>
      <c r="H25" s="146" t="s">
        <v>46</v>
      </c>
      <c r="I25" s="147"/>
      <c r="J25" s="147"/>
      <c r="K25" s="147"/>
      <c r="L25" s="147"/>
      <c r="M25" s="147"/>
      <c r="N25" s="147"/>
      <c r="O25" s="147"/>
      <c r="P25" s="148"/>
      <c r="Q25" s="148"/>
      <c r="R25" s="307"/>
      <c r="S25" s="147"/>
      <c r="T25" s="147"/>
      <c r="U25" s="147"/>
      <c r="V25" s="147"/>
      <c r="W25" s="147"/>
      <c r="X25" s="147"/>
    </row>
    <row r="26" spans="1:24" ht="54" customHeight="1" thickBot="1">
      <c r="A26" s="70"/>
      <c r="B26" s="142" t="s">
        <v>49</v>
      </c>
      <c r="C26" s="71"/>
      <c r="D26" s="72"/>
      <c r="E26" s="73"/>
      <c r="F26" s="73"/>
      <c r="G26" s="74"/>
      <c r="H26" s="74"/>
      <c r="I26" s="77"/>
      <c r="J26" s="77"/>
      <c r="K26" s="77"/>
      <c r="L26" s="143"/>
      <c r="M26" s="78"/>
      <c r="N26" s="143"/>
      <c r="O26" s="75"/>
      <c r="P26" s="73"/>
      <c r="Q26" s="73"/>
      <c r="R26" s="76"/>
      <c r="S26" s="77"/>
      <c r="T26" s="77"/>
      <c r="U26" s="77"/>
      <c r="V26" s="78"/>
      <c r="W26" s="144"/>
      <c r="X26" s="75"/>
    </row>
    <row r="27" spans="1:24" ht="54" customHeight="1" thickBot="1">
      <c r="A27" s="151"/>
      <c r="B27" s="152"/>
      <c r="C27" s="153"/>
      <c r="D27" s="154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156"/>
      <c r="P27" s="155"/>
      <c r="Q27" s="155"/>
      <c r="R27" s="157"/>
      <c r="S27" s="156"/>
      <c r="T27" s="156"/>
      <c r="U27" s="156"/>
      <c r="V27" s="156"/>
      <c r="W27" s="156"/>
      <c r="X27" s="156"/>
    </row>
    <row r="28" spans="1:24" ht="31.5" customHeight="1" thickBot="1">
      <c r="A28" s="6"/>
      <c r="B28" s="23" t="s">
        <v>1</v>
      </c>
      <c r="C28" s="238" t="s">
        <v>149</v>
      </c>
      <c r="D28" s="239"/>
      <c r="E28" s="239"/>
      <c r="F28" s="240"/>
      <c r="G28" s="18"/>
      <c r="H28" s="18"/>
      <c r="I28" s="18"/>
      <c r="J28" s="24"/>
      <c r="K28" s="6"/>
      <c r="L28" s="6"/>
      <c r="M28" s="6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3"/>
    </row>
    <row r="29" spans="1:24" ht="32" customHeight="1" thickBot="1">
      <c r="A29" s="6"/>
      <c r="B29" s="23" t="s">
        <v>2</v>
      </c>
      <c r="C29" s="238">
        <v>2024</v>
      </c>
      <c r="D29" s="239"/>
      <c r="E29" s="239"/>
      <c r="F29" s="240"/>
      <c r="G29" s="18"/>
      <c r="H29" s="18"/>
      <c r="I29" s="18"/>
      <c r="J29" s="24"/>
      <c r="K29" s="6"/>
      <c r="L29" s="6"/>
      <c r="M29" s="6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3"/>
    </row>
    <row r="30" spans="1:24" ht="32.25" customHeight="1" thickBot="1">
      <c r="A30" s="6"/>
      <c r="B30" s="23" t="s">
        <v>3</v>
      </c>
      <c r="C30" s="241" t="s">
        <v>167</v>
      </c>
      <c r="D30" s="242"/>
      <c r="E30" s="242"/>
      <c r="F30" s="243"/>
      <c r="G30" s="99"/>
      <c r="H30" s="99"/>
      <c r="I30" s="99"/>
      <c r="J30" s="24"/>
      <c r="K30" s="6"/>
      <c r="L30" s="6"/>
      <c r="M30" s="6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3"/>
    </row>
    <row r="31" spans="1:24" ht="34.5" customHeight="1" thickBot="1">
      <c r="A31" s="6"/>
      <c r="B31" s="23" t="s">
        <v>4</v>
      </c>
      <c r="C31" s="244" t="s">
        <v>238</v>
      </c>
      <c r="D31" s="242"/>
      <c r="E31" s="242"/>
      <c r="F31" s="243"/>
      <c r="G31" s="99"/>
      <c r="H31" s="99"/>
      <c r="I31" s="99"/>
      <c r="J31" s="24"/>
      <c r="K31" s="6"/>
      <c r="L31" s="6"/>
      <c r="M31" s="6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3"/>
    </row>
    <row r="32" spans="1:24" ht="33" customHeight="1" thickBot="1">
      <c r="A32" s="6"/>
      <c r="B32" s="23" t="s">
        <v>5</v>
      </c>
      <c r="C32" s="238" t="s">
        <v>237</v>
      </c>
      <c r="D32" s="239"/>
      <c r="E32" s="239"/>
      <c r="F32" s="240"/>
      <c r="G32" s="18"/>
      <c r="H32" s="18"/>
      <c r="I32" s="18"/>
      <c r="J32" s="24"/>
      <c r="K32" s="6"/>
      <c r="L32" s="6"/>
      <c r="M32" s="6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"/>
    </row>
    <row r="33" spans="1:24" ht="43" customHeight="1">
      <c r="A33" s="6"/>
      <c r="B33" s="6"/>
      <c r="C33" s="6"/>
      <c r="D33" s="6"/>
      <c r="E33" s="6"/>
      <c r="F33" s="6"/>
      <c r="G33" s="6"/>
      <c r="H33" s="6"/>
      <c r="I33" s="10"/>
      <c r="J33" s="167" t="s">
        <v>305</v>
      </c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6"/>
      <c r="V33" s="6"/>
      <c r="W33" s="6"/>
      <c r="X33" s="2"/>
    </row>
    <row r="34" spans="1:24" ht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24"/>
      <c r="N34" s="6"/>
      <c r="O34" s="6"/>
      <c r="P34" s="6"/>
      <c r="Q34" s="6"/>
      <c r="R34" s="6"/>
      <c r="S34" s="6"/>
      <c r="T34" s="6"/>
      <c r="U34" s="6"/>
      <c r="V34" s="6"/>
      <c r="W34" s="6"/>
      <c r="X34" s="2"/>
    </row>
    <row r="35" spans="1:24" ht="35" thickBot="1">
      <c r="A35" s="6"/>
      <c r="B35" s="3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2"/>
    </row>
    <row r="36" spans="1:24" ht="68" customHeight="1" thickBot="1">
      <c r="A36" s="191" t="s">
        <v>7</v>
      </c>
      <c r="B36" s="191"/>
      <c r="C36" s="191"/>
      <c r="D36" s="191"/>
      <c r="E36" s="191"/>
      <c r="F36" s="191"/>
      <c r="G36" s="191"/>
      <c r="H36" s="195" t="s">
        <v>8</v>
      </c>
      <c r="I36" s="191" t="s">
        <v>50</v>
      </c>
      <c r="J36" s="191"/>
      <c r="K36" s="191"/>
      <c r="L36" s="191"/>
      <c r="M36" s="191" t="s">
        <v>10</v>
      </c>
      <c r="N36" s="191"/>
      <c r="O36" s="191"/>
      <c r="P36" s="191" t="s">
        <v>11</v>
      </c>
      <c r="Q36" s="191"/>
      <c r="R36" s="191"/>
      <c r="S36" s="191"/>
      <c r="T36" s="191"/>
      <c r="U36" s="191"/>
      <c r="V36" s="191" t="s">
        <v>12</v>
      </c>
      <c r="W36" s="192"/>
      <c r="X36" s="2"/>
    </row>
    <row r="37" spans="1:24" ht="192" customHeight="1" thickBot="1">
      <c r="A37" s="170" t="s">
        <v>13</v>
      </c>
      <c r="B37" s="193" t="s">
        <v>14</v>
      </c>
      <c r="C37" s="193" t="s">
        <v>15</v>
      </c>
      <c r="D37" s="193" t="s">
        <v>16</v>
      </c>
      <c r="E37" s="193" t="s">
        <v>17</v>
      </c>
      <c r="F37" s="193" t="s">
        <v>18</v>
      </c>
      <c r="G37" s="193" t="s">
        <v>19</v>
      </c>
      <c r="H37" s="195"/>
      <c r="I37" s="175" t="s">
        <v>51</v>
      </c>
      <c r="J37" s="149" t="s">
        <v>52</v>
      </c>
      <c r="K37" s="149" t="s">
        <v>53</v>
      </c>
      <c r="L37" s="149" t="s">
        <v>23</v>
      </c>
      <c r="M37" s="149" t="s">
        <v>54</v>
      </c>
      <c r="N37" s="149" t="s">
        <v>55</v>
      </c>
      <c r="O37" s="149" t="s">
        <v>26</v>
      </c>
      <c r="P37" s="149" t="s">
        <v>56</v>
      </c>
      <c r="Q37" s="149" t="s">
        <v>57</v>
      </c>
      <c r="R37" s="175" t="s">
        <v>58</v>
      </c>
      <c r="S37" s="149" t="s">
        <v>59</v>
      </c>
      <c r="T37" s="149" t="s">
        <v>60</v>
      </c>
      <c r="U37" s="149" t="s">
        <v>33</v>
      </c>
      <c r="V37" s="194" t="s">
        <v>34</v>
      </c>
      <c r="W37" s="175" t="s">
        <v>35</v>
      </c>
      <c r="X37" s="4"/>
    </row>
    <row r="38" spans="1:24" ht="34" customHeight="1" thickBot="1">
      <c r="A38" s="170"/>
      <c r="B38" s="193"/>
      <c r="C38" s="193"/>
      <c r="D38" s="193"/>
      <c r="E38" s="193"/>
      <c r="F38" s="193"/>
      <c r="G38" s="193"/>
      <c r="H38" s="195"/>
      <c r="I38" s="175"/>
      <c r="J38" s="27" t="s">
        <v>61</v>
      </c>
      <c r="K38" s="27" t="s">
        <v>37</v>
      </c>
      <c r="L38" s="27" t="s">
        <v>39</v>
      </c>
      <c r="M38" s="27" t="s">
        <v>62</v>
      </c>
      <c r="N38" s="27" t="s">
        <v>61</v>
      </c>
      <c r="O38" s="28" t="s">
        <v>39</v>
      </c>
      <c r="P38" s="27" t="s">
        <v>61</v>
      </c>
      <c r="Q38" s="27" t="s">
        <v>61</v>
      </c>
      <c r="R38" s="175"/>
      <c r="S38" s="30" t="s">
        <v>37</v>
      </c>
      <c r="T38" s="27" t="s">
        <v>37</v>
      </c>
      <c r="U38" s="28" t="s">
        <v>42</v>
      </c>
      <c r="V38" s="194"/>
      <c r="W38" s="175"/>
      <c r="X38" s="4"/>
    </row>
    <row r="39" spans="1:24" s="115" customFormat="1" ht="34" thickBot="1">
      <c r="A39" s="162">
        <v>1</v>
      </c>
      <c r="B39" s="163" t="s">
        <v>307</v>
      </c>
      <c r="C39" s="164"/>
      <c r="D39" s="165">
        <v>18</v>
      </c>
      <c r="E39" s="165" t="s">
        <v>43</v>
      </c>
      <c r="F39" s="166" t="s">
        <v>182</v>
      </c>
      <c r="G39" s="165" t="s">
        <v>63</v>
      </c>
      <c r="H39" s="121" t="s">
        <v>45</v>
      </c>
      <c r="I39" s="122">
        <v>45376</v>
      </c>
      <c r="J39" s="122"/>
      <c r="K39" s="122">
        <f>I39+8</f>
        <v>45384</v>
      </c>
      <c r="L39" s="122">
        <f>K39+15</f>
        <v>45399</v>
      </c>
      <c r="M39" s="122">
        <f>L39+5</f>
        <v>45404</v>
      </c>
      <c r="N39" s="122"/>
      <c r="O39" s="122">
        <f>M39+10</f>
        <v>45414</v>
      </c>
      <c r="P39" s="122">
        <f>O39+5</f>
        <v>45419</v>
      </c>
      <c r="Q39" s="122"/>
      <c r="R39" s="164"/>
      <c r="S39" s="122">
        <f>P39+8</f>
        <v>45427</v>
      </c>
      <c r="T39" s="122">
        <f>S39+3</f>
        <v>45430</v>
      </c>
      <c r="U39" s="122">
        <f>T39+5</f>
        <v>45435</v>
      </c>
      <c r="V39" s="122">
        <f>U39+7</f>
        <v>45442</v>
      </c>
      <c r="W39" s="122">
        <f>V39+15</f>
        <v>45457</v>
      </c>
      <c r="X39" s="120"/>
    </row>
    <row r="40" spans="1:24" s="115" customFormat="1" ht="34" thickBot="1">
      <c r="A40" s="162"/>
      <c r="B40" s="163"/>
      <c r="C40" s="164"/>
      <c r="D40" s="165"/>
      <c r="E40" s="165"/>
      <c r="F40" s="166"/>
      <c r="G40" s="165"/>
      <c r="H40" s="121" t="s">
        <v>46</v>
      </c>
      <c r="I40" s="123"/>
      <c r="J40" s="123"/>
      <c r="K40" s="123"/>
      <c r="L40" s="123"/>
      <c r="M40" s="123"/>
      <c r="N40" s="123"/>
      <c r="O40" s="123"/>
      <c r="P40" s="123"/>
      <c r="Q40" s="123"/>
      <c r="R40" s="164"/>
      <c r="S40" s="123"/>
      <c r="T40" s="123"/>
      <c r="U40" s="123"/>
      <c r="V40" s="123"/>
      <c r="W40" s="123"/>
      <c r="X40" s="120"/>
    </row>
    <row r="41" spans="1:24" s="115" customFormat="1" ht="34" customHeight="1" thickBot="1">
      <c r="A41" s="162">
        <v>2</v>
      </c>
      <c r="B41" s="163" t="s">
        <v>308</v>
      </c>
      <c r="C41" s="164"/>
      <c r="D41" s="165">
        <v>18</v>
      </c>
      <c r="E41" s="165" t="s">
        <v>43</v>
      </c>
      <c r="F41" s="166" t="s">
        <v>183</v>
      </c>
      <c r="G41" s="165" t="s">
        <v>63</v>
      </c>
      <c r="H41" s="121" t="s">
        <v>45</v>
      </c>
      <c r="I41" s="122">
        <v>45376</v>
      </c>
      <c r="J41" s="122"/>
      <c r="K41" s="122">
        <f>I41+8</f>
        <v>45384</v>
      </c>
      <c r="L41" s="122">
        <f>K41+15</f>
        <v>45399</v>
      </c>
      <c r="M41" s="122">
        <f>L41+5</f>
        <v>45404</v>
      </c>
      <c r="N41" s="122"/>
      <c r="O41" s="122">
        <f>M41+10</f>
        <v>45414</v>
      </c>
      <c r="P41" s="122">
        <f>O41+5</f>
        <v>45419</v>
      </c>
      <c r="Q41" s="122"/>
      <c r="R41" s="164"/>
      <c r="S41" s="122">
        <f>P41+8</f>
        <v>45427</v>
      </c>
      <c r="T41" s="122">
        <f>S41+3</f>
        <v>45430</v>
      </c>
      <c r="U41" s="122">
        <f>T41+5</f>
        <v>45435</v>
      </c>
      <c r="V41" s="122">
        <f>U41+7</f>
        <v>45442</v>
      </c>
      <c r="W41" s="122">
        <f>V41+15</f>
        <v>45457</v>
      </c>
      <c r="X41" s="120"/>
    </row>
    <row r="42" spans="1:24" s="115" customFormat="1" ht="61" customHeight="1" thickBot="1">
      <c r="A42" s="162"/>
      <c r="B42" s="163"/>
      <c r="C42" s="164"/>
      <c r="D42" s="165"/>
      <c r="E42" s="165"/>
      <c r="F42" s="166"/>
      <c r="G42" s="165"/>
      <c r="H42" s="121" t="s">
        <v>46</v>
      </c>
      <c r="I42" s="123"/>
      <c r="J42" s="123"/>
      <c r="K42" s="123"/>
      <c r="L42" s="123"/>
      <c r="M42" s="123"/>
      <c r="N42" s="123"/>
      <c r="O42" s="123"/>
      <c r="P42" s="123"/>
      <c r="Q42" s="123"/>
      <c r="R42" s="164"/>
      <c r="S42" s="123"/>
      <c r="T42" s="123"/>
      <c r="U42" s="123"/>
      <c r="V42" s="123"/>
      <c r="W42" s="123"/>
      <c r="X42" s="120"/>
    </row>
    <row r="43" spans="1:24" s="115" customFormat="1" ht="33" customHeight="1" thickBot="1">
      <c r="A43" s="162">
        <v>3</v>
      </c>
      <c r="B43" s="163" t="s">
        <v>309</v>
      </c>
      <c r="C43" s="164"/>
      <c r="D43" s="165">
        <v>18</v>
      </c>
      <c r="E43" s="165" t="s">
        <v>43</v>
      </c>
      <c r="F43" s="166" t="s">
        <v>184</v>
      </c>
      <c r="G43" s="165" t="s">
        <v>63</v>
      </c>
      <c r="H43" s="121" t="s">
        <v>45</v>
      </c>
      <c r="I43" s="122">
        <v>45324</v>
      </c>
      <c r="J43" s="123"/>
      <c r="K43" s="122">
        <f>I43+8</f>
        <v>45332</v>
      </c>
      <c r="L43" s="124">
        <f>K43+15</f>
        <v>45347</v>
      </c>
      <c r="M43" s="124">
        <f>L43+5</f>
        <v>45352</v>
      </c>
      <c r="N43" s="123"/>
      <c r="O43" s="124">
        <f>M43+10</f>
        <v>45362</v>
      </c>
      <c r="P43" s="124">
        <f>O43+5</f>
        <v>45367</v>
      </c>
      <c r="Q43" s="123"/>
      <c r="R43" s="164"/>
      <c r="S43" s="124">
        <f>P43+8</f>
        <v>45375</v>
      </c>
      <c r="T43" s="124">
        <f>S43+3</f>
        <v>45378</v>
      </c>
      <c r="U43" s="124">
        <f>T43+5</f>
        <v>45383</v>
      </c>
      <c r="V43" s="124">
        <f>U43+7</f>
        <v>45390</v>
      </c>
      <c r="W43" s="124">
        <f>V43+15</f>
        <v>45405</v>
      </c>
      <c r="X43" s="120"/>
    </row>
    <row r="44" spans="1:24" s="115" customFormat="1" ht="34" customHeight="1" thickBot="1">
      <c r="A44" s="162"/>
      <c r="B44" s="163"/>
      <c r="C44" s="164"/>
      <c r="D44" s="165"/>
      <c r="E44" s="165"/>
      <c r="F44" s="166"/>
      <c r="G44" s="165"/>
      <c r="H44" s="121" t="s">
        <v>46</v>
      </c>
      <c r="I44" s="123"/>
      <c r="J44" s="123"/>
      <c r="K44" s="123"/>
      <c r="L44" s="123"/>
      <c r="M44" s="123"/>
      <c r="N44" s="123"/>
      <c r="O44" s="123"/>
      <c r="P44" s="123"/>
      <c r="Q44" s="123"/>
      <c r="R44" s="164"/>
      <c r="S44" s="123"/>
      <c r="T44" s="123"/>
      <c r="U44" s="123"/>
      <c r="V44" s="123"/>
      <c r="W44" s="123"/>
      <c r="X44" s="120"/>
    </row>
    <row r="45" spans="1:24" s="115" customFormat="1" ht="33" customHeight="1" thickBot="1">
      <c r="A45" s="162">
        <v>4</v>
      </c>
      <c r="B45" s="163" t="s">
        <v>310</v>
      </c>
      <c r="C45" s="164"/>
      <c r="D45" s="165">
        <v>18</v>
      </c>
      <c r="E45" s="165" t="s">
        <v>43</v>
      </c>
      <c r="F45" s="166" t="s">
        <v>124</v>
      </c>
      <c r="G45" s="165" t="s">
        <v>63</v>
      </c>
      <c r="H45" s="121" t="s">
        <v>45</v>
      </c>
      <c r="I45" s="122">
        <v>45392</v>
      </c>
      <c r="J45" s="123"/>
      <c r="K45" s="122">
        <f>I45+8</f>
        <v>45400</v>
      </c>
      <c r="L45" s="124">
        <f>K45+15</f>
        <v>45415</v>
      </c>
      <c r="M45" s="124">
        <f>L45+5</f>
        <v>45420</v>
      </c>
      <c r="N45" s="123"/>
      <c r="O45" s="124">
        <f>M45+10</f>
        <v>45430</v>
      </c>
      <c r="P45" s="124">
        <f>O45+5</f>
        <v>45435</v>
      </c>
      <c r="Q45" s="123"/>
      <c r="R45" s="164"/>
      <c r="S45" s="124">
        <f>P45+8</f>
        <v>45443</v>
      </c>
      <c r="T45" s="124">
        <f>S45+3</f>
        <v>45446</v>
      </c>
      <c r="U45" s="124">
        <f>T45+5</f>
        <v>45451</v>
      </c>
      <c r="V45" s="124">
        <f>U45+7</f>
        <v>45458</v>
      </c>
      <c r="W45" s="124">
        <f>V45+15</f>
        <v>45473</v>
      </c>
      <c r="X45" s="120"/>
    </row>
    <row r="46" spans="1:24" s="115" customFormat="1" ht="34" customHeight="1" thickBot="1">
      <c r="A46" s="162"/>
      <c r="B46" s="163"/>
      <c r="C46" s="164"/>
      <c r="D46" s="165"/>
      <c r="E46" s="165"/>
      <c r="F46" s="166"/>
      <c r="G46" s="165"/>
      <c r="H46" s="121" t="s">
        <v>46</v>
      </c>
      <c r="I46" s="123"/>
      <c r="J46" s="123"/>
      <c r="K46" s="123"/>
      <c r="L46" s="123"/>
      <c r="M46" s="123"/>
      <c r="N46" s="123"/>
      <c r="O46" s="123"/>
      <c r="P46" s="123"/>
      <c r="Q46" s="123"/>
      <c r="R46" s="164"/>
      <c r="S46" s="123"/>
      <c r="T46" s="123"/>
      <c r="U46" s="123"/>
      <c r="V46" s="123"/>
      <c r="W46" s="123"/>
      <c r="X46" s="120"/>
    </row>
    <row r="47" spans="1:24" s="115" customFormat="1" ht="33" customHeight="1" thickBot="1">
      <c r="A47" s="162">
        <v>5</v>
      </c>
      <c r="B47" s="163" t="s">
        <v>311</v>
      </c>
      <c r="C47" s="164"/>
      <c r="D47" s="165">
        <v>18</v>
      </c>
      <c r="E47" s="165" t="s">
        <v>43</v>
      </c>
      <c r="F47" s="166" t="s">
        <v>185</v>
      </c>
      <c r="G47" s="165" t="s">
        <v>63</v>
      </c>
      <c r="H47" s="121" t="s">
        <v>45</v>
      </c>
      <c r="I47" s="122">
        <v>45392</v>
      </c>
      <c r="J47" s="123"/>
      <c r="K47" s="122">
        <f>I47+8</f>
        <v>45400</v>
      </c>
      <c r="L47" s="124">
        <f>K47+15</f>
        <v>45415</v>
      </c>
      <c r="M47" s="124">
        <f>L47+5</f>
        <v>45420</v>
      </c>
      <c r="N47" s="123"/>
      <c r="O47" s="124">
        <f>M47+10</f>
        <v>45430</v>
      </c>
      <c r="P47" s="124">
        <f>O47+5</f>
        <v>45435</v>
      </c>
      <c r="Q47" s="123"/>
      <c r="R47" s="164"/>
      <c r="S47" s="124">
        <f>P47+8</f>
        <v>45443</v>
      </c>
      <c r="T47" s="124">
        <f>S47+3</f>
        <v>45446</v>
      </c>
      <c r="U47" s="124">
        <f>T47+5</f>
        <v>45451</v>
      </c>
      <c r="V47" s="124">
        <f>U47+7</f>
        <v>45458</v>
      </c>
      <c r="W47" s="124">
        <f>V47+15</f>
        <v>45473</v>
      </c>
      <c r="X47" s="120"/>
    </row>
    <row r="48" spans="1:24" s="115" customFormat="1" ht="45" customHeight="1" thickBot="1">
      <c r="A48" s="162"/>
      <c r="B48" s="163"/>
      <c r="C48" s="164"/>
      <c r="D48" s="165"/>
      <c r="E48" s="165"/>
      <c r="F48" s="166"/>
      <c r="G48" s="165"/>
      <c r="H48" s="121" t="s">
        <v>46</v>
      </c>
      <c r="I48" s="123"/>
      <c r="J48" s="123"/>
      <c r="K48" s="123"/>
      <c r="L48" s="123"/>
      <c r="M48" s="123"/>
      <c r="N48" s="123"/>
      <c r="O48" s="123"/>
      <c r="P48" s="123"/>
      <c r="Q48" s="123"/>
      <c r="R48" s="164"/>
      <c r="S48" s="123"/>
      <c r="T48" s="123"/>
      <c r="U48" s="123"/>
      <c r="V48" s="123"/>
      <c r="W48" s="123"/>
      <c r="X48" s="120"/>
    </row>
    <row r="49" spans="1:24" s="115" customFormat="1" ht="33" customHeight="1" thickBot="1">
      <c r="A49" s="162">
        <v>6</v>
      </c>
      <c r="B49" s="163" t="s">
        <v>312</v>
      </c>
      <c r="C49" s="164"/>
      <c r="D49" s="165">
        <v>18</v>
      </c>
      <c r="E49" s="165" t="s">
        <v>43</v>
      </c>
      <c r="F49" s="166" t="s">
        <v>125</v>
      </c>
      <c r="G49" s="165" t="s">
        <v>63</v>
      </c>
      <c r="H49" s="121" t="s">
        <v>45</v>
      </c>
      <c r="I49" s="122">
        <v>45392</v>
      </c>
      <c r="J49" s="123"/>
      <c r="K49" s="122">
        <f>I49+8</f>
        <v>45400</v>
      </c>
      <c r="L49" s="124">
        <f>K49+15</f>
        <v>45415</v>
      </c>
      <c r="M49" s="124">
        <f>L49+5</f>
        <v>45420</v>
      </c>
      <c r="N49" s="123"/>
      <c r="O49" s="124">
        <f>M49+10</f>
        <v>45430</v>
      </c>
      <c r="P49" s="124">
        <f>O49+5</f>
        <v>45435</v>
      </c>
      <c r="Q49" s="123"/>
      <c r="R49" s="164"/>
      <c r="S49" s="124">
        <f>P49+8</f>
        <v>45443</v>
      </c>
      <c r="T49" s="124">
        <f>S49+3</f>
        <v>45446</v>
      </c>
      <c r="U49" s="124">
        <f>T49+5</f>
        <v>45451</v>
      </c>
      <c r="V49" s="124">
        <f>U49+7</f>
        <v>45458</v>
      </c>
      <c r="W49" s="124">
        <f>V49+15</f>
        <v>45473</v>
      </c>
      <c r="X49" s="120"/>
    </row>
    <row r="50" spans="1:24" s="115" customFormat="1" ht="34" customHeight="1" thickBot="1">
      <c r="A50" s="162"/>
      <c r="B50" s="163"/>
      <c r="C50" s="164"/>
      <c r="D50" s="165"/>
      <c r="E50" s="165"/>
      <c r="F50" s="166"/>
      <c r="G50" s="165"/>
      <c r="H50" s="121" t="s">
        <v>46</v>
      </c>
      <c r="I50" s="123"/>
      <c r="J50" s="123"/>
      <c r="K50" s="123"/>
      <c r="L50" s="123"/>
      <c r="M50" s="123"/>
      <c r="N50" s="123"/>
      <c r="O50" s="123"/>
      <c r="P50" s="123"/>
      <c r="Q50" s="123"/>
      <c r="R50" s="164"/>
      <c r="S50" s="123"/>
      <c r="T50" s="123"/>
      <c r="U50" s="123"/>
      <c r="V50" s="123"/>
      <c r="W50" s="123"/>
      <c r="X50" s="120"/>
    </row>
    <row r="51" spans="1:24" s="115" customFormat="1" ht="33" customHeight="1" thickBot="1">
      <c r="A51" s="162">
        <v>7</v>
      </c>
      <c r="B51" s="163" t="s">
        <v>313</v>
      </c>
      <c r="C51" s="164"/>
      <c r="D51" s="165">
        <v>18</v>
      </c>
      <c r="E51" s="165" t="s">
        <v>43</v>
      </c>
      <c r="F51" s="166" t="s">
        <v>126</v>
      </c>
      <c r="G51" s="165" t="s">
        <v>63</v>
      </c>
      <c r="H51" s="121" t="s">
        <v>45</v>
      </c>
      <c r="I51" s="122">
        <v>45463</v>
      </c>
      <c r="J51" s="123"/>
      <c r="K51" s="122">
        <f>I51+8</f>
        <v>45471</v>
      </c>
      <c r="L51" s="124">
        <f>K51+15</f>
        <v>45486</v>
      </c>
      <c r="M51" s="124">
        <f>L51+5</f>
        <v>45491</v>
      </c>
      <c r="N51" s="123"/>
      <c r="O51" s="124">
        <f>M51+10</f>
        <v>45501</v>
      </c>
      <c r="P51" s="124">
        <f>O51+5</f>
        <v>45506</v>
      </c>
      <c r="Q51" s="123"/>
      <c r="R51" s="164"/>
      <c r="S51" s="124">
        <f>P51+8</f>
        <v>45514</v>
      </c>
      <c r="T51" s="124">
        <f>S51+3</f>
        <v>45517</v>
      </c>
      <c r="U51" s="124">
        <f>T51+5</f>
        <v>45522</v>
      </c>
      <c r="V51" s="124">
        <f>U51+7</f>
        <v>45529</v>
      </c>
      <c r="W51" s="124">
        <f>V51+15</f>
        <v>45544</v>
      </c>
      <c r="X51" s="120"/>
    </row>
    <row r="52" spans="1:24" s="115" customFormat="1" ht="31" customHeight="1" thickBot="1">
      <c r="A52" s="162"/>
      <c r="B52" s="163"/>
      <c r="C52" s="164"/>
      <c r="D52" s="165"/>
      <c r="E52" s="165"/>
      <c r="F52" s="166"/>
      <c r="G52" s="165"/>
      <c r="H52" s="121" t="s">
        <v>46</v>
      </c>
      <c r="I52" s="123"/>
      <c r="J52" s="123"/>
      <c r="K52" s="123"/>
      <c r="L52" s="123"/>
      <c r="M52" s="123"/>
      <c r="N52" s="123"/>
      <c r="O52" s="123"/>
      <c r="P52" s="123"/>
      <c r="Q52" s="123"/>
      <c r="R52" s="164"/>
      <c r="S52" s="123"/>
      <c r="T52" s="123"/>
      <c r="U52" s="123"/>
      <c r="V52" s="123"/>
      <c r="W52" s="123"/>
      <c r="X52" s="120"/>
    </row>
    <row r="53" spans="1:24" s="115" customFormat="1" ht="33" customHeight="1" thickBot="1">
      <c r="A53" s="162">
        <v>8</v>
      </c>
      <c r="B53" s="163" t="s">
        <v>314</v>
      </c>
      <c r="C53" s="164"/>
      <c r="D53" s="165">
        <v>18</v>
      </c>
      <c r="E53" s="165" t="s">
        <v>43</v>
      </c>
      <c r="F53" s="166" t="s">
        <v>127</v>
      </c>
      <c r="G53" s="165" t="s">
        <v>63</v>
      </c>
      <c r="H53" s="121" t="s">
        <v>45</v>
      </c>
      <c r="I53" s="122">
        <v>45463</v>
      </c>
      <c r="J53" s="123"/>
      <c r="K53" s="122">
        <f>I53+8</f>
        <v>45471</v>
      </c>
      <c r="L53" s="124">
        <f>K53+15</f>
        <v>45486</v>
      </c>
      <c r="M53" s="124">
        <f>L53+5</f>
        <v>45491</v>
      </c>
      <c r="N53" s="123"/>
      <c r="O53" s="124">
        <f>M53+10</f>
        <v>45501</v>
      </c>
      <c r="P53" s="124">
        <f>O53+5</f>
        <v>45506</v>
      </c>
      <c r="Q53" s="123"/>
      <c r="R53" s="164"/>
      <c r="S53" s="124">
        <f>P53+8</f>
        <v>45514</v>
      </c>
      <c r="T53" s="124">
        <f>S53+3</f>
        <v>45517</v>
      </c>
      <c r="U53" s="124">
        <f>T53+5</f>
        <v>45522</v>
      </c>
      <c r="V53" s="124">
        <f>U53+7</f>
        <v>45529</v>
      </c>
      <c r="W53" s="124">
        <f>V53+15</f>
        <v>45544</v>
      </c>
      <c r="X53" s="120"/>
    </row>
    <row r="54" spans="1:24" s="115" customFormat="1" ht="34" customHeight="1" thickBot="1">
      <c r="A54" s="162"/>
      <c r="B54" s="163"/>
      <c r="C54" s="164"/>
      <c r="D54" s="165"/>
      <c r="E54" s="165"/>
      <c r="F54" s="166"/>
      <c r="G54" s="165"/>
      <c r="H54" s="121" t="s">
        <v>46</v>
      </c>
      <c r="I54" s="123"/>
      <c r="J54" s="123"/>
      <c r="K54" s="123"/>
      <c r="L54" s="123"/>
      <c r="M54" s="123"/>
      <c r="N54" s="123"/>
      <c r="O54" s="123"/>
      <c r="P54" s="123"/>
      <c r="Q54" s="123"/>
      <c r="R54" s="164"/>
      <c r="S54" s="123"/>
      <c r="T54" s="123"/>
      <c r="U54" s="123"/>
      <c r="V54" s="123"/>
      <c r="W54" s="123"/>
      <c r="X54" s="120"/>
    </row>
    <row r="55" spans="1:24" ht="53" customHeight="1" thickBot="1">
      <c r="A55" s="114"/>
      <c r="B55" s="36" t="s">
        <v>49</v>
      </c>
      <c r="C55" s="37"/>
      <c r="D55" s="38"/>
      <c r="E55" s="38"/>
      <c r="F55" s="39"/>
      <c r="G55" s="38"/>
      <c r="H55" s="40"/>
      <c r="I55" s="41"/>
      <c r="J55" s="41"/>
      <c r="K55" s="41"/>
      <c r="L55" s="41"/>
      <c r="M55" s="41"/>
      <c r="N55" s="41"/>
      <c r="O55" s="41"/>
      <c r="P55" s="41"/>
      <c r="Q55" s="41"/>
      <c r="R55" s="37"/>
      <c r="S55" s="41"/>
      <c r="T55" s="41"/>
      <c r="U55" s="41"/>
      <c r="V55" s="41"/>
      <c r="W55" s="41"/>
      <c r="X55" s="4"/>
    </row>
    <row r="56" spans="1:24" ht="54" customHeight="1" thickBot="1">
      <c r="A56" s="151"/>
      <c r="B56" s="152"/>
      <c r="C56" s="153"/>
      <c r="D56" s="154"/>
      <c r="E56" s="155"/>
      <c r="F56" s="155"/>
      <c r="G56" s="155"/>
      <c r="H56" s="155"/>
      <c r="I56" s="156"/>
      <c r="J56" s="156"/>
      <c r="K56" s="156"/>
      <c r="L56" s="156"/>
      <c r="M56" s="156"/>
      <c r="N56" s="156"/>
      <c r="O56" s="156"/>
      <c r="P56" s="155"/>
      <c r="Q56" s="155"/>
      <c r="R56" s="157"/>
      <c r="S56" s="156"/>
      <c r="T56" s="156"/>
      <c r="U56" s="156"/>
      <c r="V56" s="156"/>
      <c r="W56" s="156"/>
      <c r="X56" s="156"/>
    </row>
    <row r="57" spans="1:24" ht="35" thickBot="1">
      <c r="A57" s="6"/>
      <c r="B57" s="200" t="s">
        <v>65</v>
      </c>
      <c r="C57" s="201"/>
      <c r="D57" s="201"/>
      <c r="E57" s="201"/>
      <c r="F57" s="202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4" customHeight="1" thickBot="1">
      <c r="A58" s="6"/>
      <c r="B58" s="42" t="s">
        <v>66</v>
      </c>
      <c r="C58" s="203" t="s">
        <v>237</v>
      </c>
      <c r="D58" s="204"/>
      <c r="E58" s="205"/>
      <c r="F58" s="20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23" customHeight="1" thickBot="1">
      <c r="A59" s="6"/>
      <c r="B59" s="43"/>
      <c r="C59" s="44"/>
      <c r="D59" s="44"/>
      <c r="E59" s="44"/>
      <c r="F59" s="44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35" thickBot="1">
      <c r="A60" s="6"/>
      <c r="B60" s="196" t="s">
        <v>67</v>
      </c>
      <c r="C60" s="196"/>
      <c r="D60" s="207" t="s">
        <v>68</v>
      </c>
      <c r="E60" s="208"/>
      <c r="F60" s="208"/>
      <c r="G60" s="208"/>
      <c r="H60" s="209"/>
      <c r="I60" s="6"/>
      <c r="J60" s="221" t="s">
        <v>69</v>
      </c>
      <c r="K60" s="222"/>
      <c r="L60" s="223" t="s">
        <v>70</v>
      </c>
      <c r="M60" s="224"/>
      <c r="N60" s="225"/>
      <c r="O60" s="6"/>
      <c r="P60" s="226" t="s">
        <v>17</v>
      </c>
      <c r="Q60" s="227"/>
      <c r="R60" s="227"/>
      <c r="S60" s="227"/>
      <c r="T60" s="228"/>
      <c r="U60" s="6"/>
      <c r="V60" s="6"/>
      <c r="W60" s="6"/>
      <c r="X60" s="6"/>
    </row>
    <row r="61" spans="1:24" ht="36" thickBot="1">
      <c r="A61" s="6"/>
      <c r="B61" s="109" t="s">
        <v>71</v>
      </c>
      <c r="C61" s="109"/>
      <c r="D61" s="45" t="s">
        <v>129</v>
      </c>
      <c r="E61" s="46"/>
      <c r="F61" s="197" t="s">
        <v>130</v>
      </c>
      <c r="G61" s="198"/>
      <c r="H61" s="199"/>
      <c r="I61" s="6"/>
      <c r="J61" s="229">
        <v>1</v>
      </c>
      <c r="K61" s="230"/>
      <c r="L61" s="210" t="s">
        <v>72</v>
      </c>
      <c r="M61" s="211"/>
      <c r="N61" s="212"/>
      <c r="O61" s="6"/>
      <c r="P61" s="47" t="s">
        <v>43</v>
      </c>
      <c r="Q61" s="304" t="s">
        <v>73</v>
      </c>
      <c r="R61" s="305"/>
      <c r="S61" s="305"/>
      <c r="T61" s="306"/>
      <c r="U61" s="6"/>
      <c r="V61" s="6"/>
      <c r="W61" s="6"/>
      <c r="X61" s="6"/>
    </row>
    <row r="62" spans="1:24" ht="62" customHeight="1" thickBot="1">
      <c r="A62" s="6"/>
      <c r="B62" s="196" t="s">
        <v>74</v>
      </c>
      <c r="C62" s="196"/>
      <c r="D62" s="48" t="s">
        <v>131</v>
      </c>
      <c r="E62" s="49"/>
      <c r="F62" s="197" t="s">
        <v>132</v>
      </c>
      <c r="G62" s="198"/>
      <c r="H62" s="199"/>
      <c r="I62" s="6"/>
      <c r="J62" s="216">
        <v>2</v>
      </c>
      <c r="K62" s="217"/>
      <c r="L62" s="210" t="s">
        <v>75</v>
      </c>
      <c r="M62" s="211"/>
      <c r="N62" s="212"/>
      <c r="O62" s="6"/>
      <c r="P62" s="50" t="s">
        <v>76</v>
      </c>
      <c r="Q62" s="304" t="s">
        <v>77</v>
      </c>
      <c r="R62" s="305"/>
      <c r="S62" s="305"/>
      <c r="T62" s="306"/>
      <c r="U62" s="6"/>
      <c r="V62" s="6"/>
      <c r="W62" s="6"/>
      <c r="X62" s="6"/>
    </row>
    <row r="63" spans="1:24" ht="47" customHeight="1" thickBot="1">
      <c r="A63" s="6"/>
      <c r="B63" s="196" t="s">
        <v>78</v>
      </c>
      <c r="C63" s="196"/>
      <c r="D63" s="45" t="s">
        <v>63</v>
      </c>
      <c r="E63" s="46"/>
      <c r="F63" s="213" t="s">
        <v>306</v>
      </c>
      <c r="G63" s="214"/>
      <c r="H63" s="215"/>
      <c r="I63" s="6"/>
      <c r="J63" s="216">
        <v>3</v>
      </c>
      <c r="K63" s="217"/>
      <c r="L63" s="210" t="s">
        <v>79</v>
      </c>
      <c r="M63" s="211"/>
      <c r="N63" s="212"/>
      <c r="O63" s="6"/>
      <c r="P63" s="51" t="s">
        <v>80</v>
      </c>
      <c r="Q63" s="301" t="s">
        <v>81</v>
      </c>
      <c r="R63" s="302"/>
      <c r="S63" s="302"/>
      <c r="T63" s="303"/>
      <c r="U63" s="6"/>
      <c r="V63" s="6"/>
      <c r="W63" s="6"/>
      <c r="X63" s="6"/>
    </row>
    <row r="64" spans="1:24" ht="36" thickBot="1">
      <c r="A64" s="6"/>
      <c r="B64" s="196" t="s">
        <v>82</v>
      </c>
      <c r="C64" s="196"/>
      <c r="D64" s="48" t="s">
        <v>83</v>
      </c>
      <c r="E64" s="49"/>
      <c r="F64" s="213" t="s">
        <v>84</v>
      </c>
      <c r="G64" s="214"/>
      <c r="H64" s="215"/>
      <c r="I64" s="6"/>
      <c r="J64" s="231"/>
      <c r="K64" s="232"/>
      <c r="L64" s="218"/>
      <c r="M64" s="219"/>
      <c r="N64" s="220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36" thickBot="1">
      <c r="A65" s="6"/>
      <c r="B65" s="196" t="s">
        <v>85</v>
      </c>
      <c r="C65" s="196"/>
      <c r="D65" s="52" t="s">
        <v>86</v>
      </c>
      <c r="E65" s="53"/>
      <c r="F65" s="233" t="s">
        <v>87</v>
      </c>
      <c r="G65" s="234"/>
      <c r="H65" s="235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34">
      <c r="A66" s="6"/>
      <c r="B66" s="196" t="s">
        <v>88</v>
      </c>
      <c r="C66" s="196"/>
      <c r="D66" s="19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3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3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3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3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3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</sheetData>
  <mergeCells count="177">
    <mergeCell ref="F53:F54"/>
    <mergeCell ref="G53:G54"/>
    <mergeCell ref="R53:R54"/>
    <mergeCell ref="A53:A54"/>
    <mergeCell ref="B53:B54"/>
    <mergeCell ref="C53:C54"/>
    <mergeCell ref="D53:D54"/>
    <mergeCell ref="E53:E54"/>
    <mergeCell ref="F49:F50"/>
    <mergeCell ref="G49:G50"/>
    <mergeCell ref="R49:R50"/>
    <mergeCell ref="A51:A52"/>
    <mergeCell ref="B51:B52"/>
    <mergeCell ref="C51:C52"/>
    <mergeCell ref="D51:D52"/>
    <mergeCell ref="E51:E52"/>
    <mergeCell ref="F51:F52"/>
    <mergeCell ref="G51:G52"/>
    <mergeCell ref="R51:R52"/>
    <mergeCell ref="A49:A50"/>
    <mergeCell ref="B49:B50"/>
    <mergeCell ref="C49:C50"/>
    <mergeCell ref="D49:D50"/>
    <mergeCell ref="E49:E50"/>
    <mergeCell ref="F45:F46"/>
    <mergeCell ref="G45:G46"/>
    <mergeCell ref="R45:R46"/>
    <mergeCell ref="A47:A48"/>
    <mergeCell ref="B47:B48"/>
    <mergeCell ref="C47:C48"/>
    <mergeCell ref="D47:D48"/>
    <mergeCell ref="E47:E48"/>
    <mergeCell ref="F47:F48"/>
    <mergeCell ref="G47:G48"/>
    <mergeCell ref="R47:R48"/>
    <mergeCell ref="A45:A46"/>
    <mergeCell ref="B45:B46"/>
    <mergeCell ref="C45:C46"/>
    <mergeCell ref="D45:D46"/>
    <mergeCell ref="E45:E46"/>
    <mergeCell ref="G41:G42"/>
    <mergeCell ref="R41:R42"/>
    <mergeCell ref="A43:A44"/>
    <mergeCell ref="B43:B44"/>
    <mergeCell ref="C43:C44"/>
    <mergeCell ref="D43:D44"/>
    <mergeCell ref="E43:E44"/>
    <mergeCell ref="F43:F44"/>
    <mergeCell ref="G43:G44"/>
    <mergeCell ref="R43:R44"/>
    <mergeCell ref="C41:C42"/>
    <mergeCell ref="D41:D42"/>
    <mergeCell ref="E41:E42"/>
    <mergeCell ref="F41:F42"/>
    <mergeCell ref="V36:W36"/>
    <mergeCell ref="A37:A38"/>
    <mergeCell ref="B37:B38"/>
    <mergeCell ref="C37:C38"/>
    <mergeCell ref="D37:D38"/>
    <mergeCell ref="E37:E38"/>
    <mergeCell ref="F37:F38"/>
    <mergeCell ref="G37:G38"/>
    <mergeCell ref="I37:I38"/>
    <mergeCell ref="R37:R38"/>
    <mergeCell ref="V37:V38"/>
    <mergeCell ref="W37:W38"/>
    <mergeCell ref="R18:R19"/>
    <mergeCell ref="B22:B23"/>
    <mergeCell ref="C22:C23"/>
    <mergeCell ref="D22:D23"/>
    <mergeCell ref="A24:A25"/>
    <mergeCell ref="B24:B25"/>
    <mergeCell ref="C24:C25"/>
    <mergeCell ref="A20:A21"/>
    <mergeCell ref="B20:B21"/>
    <mergeCell ref="C20:C21"/>
    <mergeCell ref="G18:G19"/>
    <mergeCell ref="D24:D25"/>
    <mergeCell ref="E24:E25"/>
    <mergeCell ref="F24:F25"/>
    <mergeCell ref="A18:A19"/>
    <mergeCell ref="B18:B19"/>
    <mergeCell ref="C18:C19"/>
    <mergeCell ref="D18:D19"/>
    <mergeCell ref="E18:E19"/>
    <mergeCell ref="F18:F19"/>
    <mergeCell ref="G20:G21"/>
    <mergeCell ref="C6:F6"/>
    <mergeCell ref="C7:F7"/>
    <mergeCell ref="C8:F8"/>
    <mergeCell ref="C9:F9"/>
    <mergeCell ref="C10:F10"/>
    <mergeCell ref="F16:F17"/>
    <mergeCell ref="P13:V13"/>
    <mergeCell ref="W13:X13"/>
    <mergeCell ref="A14:A15"/>
    <mergeCell ref="B14:B15"/>
    <mergeCell ref="C14:C15"/>
    <mergeCell ref="D14:D15"/>
    <mergeCell ref="E14:E15"/>
    <mergeCell ref="F14:F15"/>
    <mergeCell ref="G14:G15"/>
    <mergeCell ref="R14:R15"/>
    <mergeCell ref="A13:G13"/>
    <mergeCell ref="H13:H15"/>
    <mergeCell ref="I13:L13"/>
    <mergeCell ref="I14:I15"/>
    <mergeCell ref="M13:O13"/>
    <mergeCell ref="G16:G17"/>
    <mergeCell ref="R16:R17"/>
    <mergeCell ref="W14:W15"/>
    <mergeCell ref="X14:X15"/>
    <mergeCell ref="A16:A17"/>
    <mergeCell ref="B16:B17"/>
    <mergeCell ref="C16:C17"/>
    <mergeCell ref="D16:D17"/>
    <mergeCell ref="E16:E17"/>
    <mergeCell ref="R20:R21"/>
    <mergeCell ref="B60:C60"/>
    <mergeCell ref="D60:H60"/>
    <mergeCell ref="J60:K60"/>
    <mergeCell ref="L60:N60"/>
    <mergeCell ref="P60:T60"/>
    <mergeCell ref="R24:R25"/>
    <mergeCell ref="E22:E23"/>
    <mergeCell ref="D20:D21"/>
    <mergeCell ref="E20:E21"/>
    <mergeCell ref="F20:F21"/>
    <mergeCell ref="C28:F28"/>
    <mergeCell ref="C29:F29"/>
    <mergeCell ref="C30:F30"/>
    <mergeCell ref="C31:F31"/>
    <mergeCell ref="C32:F32"/>
    <mergeCell ref="A41:A42"/>
    <mergeCell ref="B41:B42"/>
    <mergeCell ref="A39:A40"/>
    <mergeCell ref="B39:B40"/>
    <mergeCell ref="C39:C40"/>
    <mergeCell ref="A22:A23"/>
    <mergeCell ref="F22:F23"/>
    <mergeCell ref="R22:R23"/>
    <mergeCell ref="D39:D40"/>
    <mergeCell ref="E39:E40"/>
    <mergeCell ref="F39:F40"/>
    <mergeCell ref="G39:G40"/>
    <mergeCell ref="R39:R40"/>
    <mergeCell ref="G22:G23"/>
    <mergeCell ref="G24:G25"/>
    <mergeCell ref="J33:T33"/>
    <mergeCell ref="A36:G36"/>
    <mergeCell ref="H36:H38"/>
    <mergeCell ref="I36:L36"/>
    <mergeCell ref="M36:O36"/>
    <mergeCell ref="P36:U36"/>
    <mergeCell ref="B65:C65"/>
    <mergeCell ref="F65:H65"/>
    <mergeCell ref="B66:D66"/>
    <mergeCell ref="B63:C63"/>
    <mergeCell ref="F63:H63"/>
    <mergeCell ref="B64:C64"/>
    <mergeCell ref="Q63:T63"/>
    <mergeCell ref="B57:F57"/>
    <mergeCell ref="C58:F58"/>
    <mergeCell ref="B62:C62"/>
    <mergeCell ref="F62:H62"/>
    <mergeCell ref="J62:K62"/>
    <mergeCell ref="L62:N62"/>
    <mergeCell ref="F61:H61"/>
    <mergeCell ref="J61:K61"/>
    <mergeCell ref="L61:N61"/>
    <mergeCell ref="L63:N63"/>
    <mergeCell ref="Q62:T62"/>
    <mergeCell ref="Q61:T61"/>
    <mergeCell ref="J64:K64"/>
    <mergeCell ref="F64:H64"/>
    <mergeCell ref="L64:N64"/>
    <mergeCell ref="J63:K63"/>
  </mergeCells>
  <pageMargins left="0.7" right="0.7" top="0.75" bottom="0.75" header="0.3" footer="0.3"/>
  <pageSetup scale="1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fourniture.  </vt:lpstr>
      <vt:lpstr>Prestation Intellectuelle</vt:lpstr>
      <vt:lpstr>Travaux</vt:lpstr>
      <vt:lpstr>'fourniture. 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2024-01-09T14:58:15Z</cp:lastPrinted>
  <dcterms:created xsi:type="dcterms:W3CDTF">2016-03-30T15:58:03Z</dcterms:created>
  <dcterms:modified xsi:type="dcterms:W3CDTF">2024-01-19T14:46:44Z</dcterms:modified>
</cp:coreProperties>
</file>